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workbookProtection workbookPassword="D065" lockStructure="1"/>
  <bookViews>
    <workbookView xWindow="5260" yWindow="1460" windowWidth="29720" windowHeight="16680" tabRatio="500"/>
  </bookViews>
  <sheets>
    <sheet name="ACCELLA Products" sheetId="1" r:id="rId1"/>
    <sheet name="NATURAL POLYMERS products" sheetId="2" r:id="rId2"/>
    <sheet name="SWD Products" sheetId="3" r:id="rId3"/>
    <sheet name="Demilec Products" sheetId="5" r:id="rId4"/>
    <sheet name="IDI" sheetId="6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3" i="5" l="1"/>
  <c r="AA23" i="1"/>
  <c r="AD23" i="1"/>
  <c r="AC23" i="1"/>
</calcChain>
</file>

<file path=xl/sharedStrings.xml><?xml version="1.0" encoding="utf-8"?>
<sst xmlns="http://schemas.openxmlformats.org/spreadsheetml/2006/main" count="636" uniqueCount="267">
  <si>
    <t>SealTite PRO Open Cell</t>
  </si>
  <si>
    <t>0.5pcf</t>
  </si>
  <si>
    <t>x</t>
  </si>
  <si>
    <t>50°F - 80°F</t>
  </si>
  <si>
    <t>90°F - 95°F</t>
  </si>
  <si>
    <t>115°-140°</t>
  </si>
  <si>
    <t>125°-130°</t>
  </si>
  <si>
    <t>Products</t>
  </si>
  <si>
    <t>Density</t>
  </si>
  <si>
    <t>R-Value</t>
  </si>
  <si>
    <t>TDS</t>
  </si>
  <si>
    <t>AG</t>
  </si>
  <si>
    <t>IAMPO</t>
  </si>
  <si>
    <t>CCRR</t>
  </si>
  <si>
    <t>GreenGuard</t>
  </si>
  <si>
    <t>ABAA</t>
  </si>
  <si>
    <t>Storage Temp</t>
  </si>
  <si>
    <t>In Use Temp</t>
  </si>
  <si>
    <t>A-Side</t>
  </si>
  <si>
    <t>B-Side</t>
  </si>
  <si>
    <t>Hose</t>
  </si>
  <si>
    <t>90° substrate</t>
  </si>
  <si>
    <t>40°substrate</t>
  </si>
  <si>
    <t>Dynamic pressure at gun</t>
  </si>
  <si>
    <t>Substrate temps</t>
  </si>
  <si>
    <t>Mixing requirements</t>
  </si>
  <si>
    <t>Viscosity</t>
  </si>
  <si>
    <t>lbs/gal</t>
  </si>
  <si>
    <t>drum weight</t>
  </si>
  <si>
    <t>inches in drum</t>
  </si>
  <si>
    <t>Gallons in drum</t>
  </si>
  <si>
    <t>1000-1100psi</t>
  </si>
  <si>
    <t>mix 30min before use</t>
  </si>
  <si>
    <t>Constant mix</t>
  </si>
  <si>
    <t>No Mix Required</t>
  </si>
  <si>
    <t>0.75pcf</t>
  </si>
  <si>
    <t>50°F - 100°F</t>
  </si>
  <si>
    <t>80°F - 90F°</t>
  </si>
  <si>
    <t>85°F - 90F°</t>
  </si>
  <si>
    <t>115°-135°</t>
  </si>
  <si>
    <t>120° - 140°</t>
  </si>
  <si>
    <t>115° - 130°</t>
  </si>
  <si>
    <t>125°-135°</t>
  </si>
  <si>
    <t>115° - 125°</t>
  </si>
  <si>
    <t>115° - 120°</t>
  </si>
  <si>
    <t>125° - 135°</t>
  </si>
  <si>
    <t>&gt;130</t>
  </si>
  <si>
    <t>50° - 120°</t>
  </si>
  <si>
    <t>40° - 120°</t>
  </si>
  <si>
    <t>45° - 120°</t>
  </si>
  <si>
    <t>100-120cps</t>
  </si>
  <si>
    <t>150-250cps</t>
  </si>
  <si>
    <t>700-900cps</t>
  </si>
  <si>
    <t>200-300cps</t>
  </si>
  <si>
    <t>SealTite PRO High Yield</t>
  </si>
  <si>
    <t>SealTite PRO OCX</t>
  </si>
  <si>
    <t>SealTite PRO No Trim 21</t>
  </si>
  <si>
    <t>SealTite PRO No Mix</t>
  </si>
  <si>
    <t>SealTite PRO Closed Cell</t>
  </si>
  <si>
    <t>Regular 50° - 120°</t>
  </si>
  <si>
    <t>Winter 25° - 70°</t>
  </si>
  <si>
    <t>Arctic 15° - 50°</t>
  </si>
  <si>
    <t>SealTite PRO One Zone</t>
  </si>
  <si>
    <t>2.0pcf</t>
  </si>
  <si>
    <t>50° - 80°</t>
  </si>
  <si>
    <t>70° - 80°</t>
  </si>
  <si>
    <t>105° - 120°</t>
  </si>
  <si>
    <t>120° - 135°</t>
  </si>
  <si>
    <t>105ºF-115ºF</t>
  </si>
  <si>
    <t>115ºF-125ºF</t>
  </si>
  <si>
    <t>900-1000psi</t>
  </si>
  <si>
    <t>70°F - 120°F</t>
  </si>
  <si>
    <t>25°F - 70°F</t>
  </si>
  <si>
    <t>15°F - 50°F</t>
  </si>
  <si>
    <t>50°F - 120°F</t>
  </si>
  <si>
    <t>4" Lift Max</t>
  </si>
  <si>
    <t>2" Lift Max</t>
  </si>
  <si>
    <t>5.5" Max Lift Single Pass 3.5"+3.75 2 passes</t>
  </si>
  <si>
    <t>600-700cps</t>
  </si>
  <si>
    <t>Specific Gravity</t>
  </si>
  <si>
    <t>Isocyanate</t>
  </si>
  <si>
    <t>Processing parameters</t>
  </si>
  <si>
    <t>Set weight</t>
  </si>
  <si>
    <t>With substrate at 90 degrees</t>
  </si>
  <si>
    <t>Tips for making this foam work best</t>
  </si>
  <si>
    <t>Manufacturer</t>
  </si>
  <si>
    <t>Name of foam</t>
  </si>
  <si>
    <t>OC or CC</t>
  </si>
  <si>
    <t>Blowing Agent</t>
  </si>
  <si>
    <t>A side</t>
  </si>
  <si>
    <t>B side</t>
  </si>
  <si>
    <t>Yield per set</t>
  </si>
  <si>
    <t>A side temp</t>
  </si>
  <si>
    <t>B side temp</t>
  </si>
  <si>
    <t>Hose temp</t>
  </si>
  <si>
    <t>Special requirements for processing</t>
  </si>
  <si>
    <t>Max thickness per lift</t>
  </si>
  <si>
    <t>Recommended usages</t>
  </si>
  <si>
    <t>Benefits</t>
  </si>
  <si>
    <t>Selling points</t>
  </si>
  <si>
    <t>Natural Polymers</t>
  </si>
  <si>
    <t>Natural-Therm 0.5</t>
  </si>
  <si>
    <t>OC</t>
  </si>
  <si>
    <t>Water</t>
  </si>
  <si>
    <t>15000-18000</t>
  </si>
  <si>
    <t>125-130</t>
  </si>
  <si>
    <t>130-135</t>
  </si>
  <si>
    <t>Non</t>
  </si>
  <si>
    <t>If too hot turn down temps if shrinkage turn down pressure if you can't go lower in temp</t>
  </si>
  <si>
    <t>11.50"</t>
  </si>
  <si>
    <t>All type V construction</t>
  </si>
  <si>
    <t>Low odor non emissive catalysts package, good coverage, non mix</t>
  </si>
  <si>
    <t>Non mix, GreenGuard Gold</t>
  </si>
  <si>
    <t>Natural-Therm Light</t>
  </si>
  <si>
    <t>18000-22000</t>
  </si>
  <si>
    <t>High Yield; non mix DC-315 with 14 mills thermal barrier GreenGuard Gold</t>
  </si>
  <si>
    <t>Natural-Therm 0. 50 IB</t>
  </si>
  <si>
    <t>0.5-0.55</t>
  </si>
  <si>
    <t>135-140</t>
  </si>
  <si>
    <t>Required all of the time</t>
  </si>
  <si>
    <t>Warm drums to 90 deg F foam likes to spray hotter then regular 0.50</t>
  </si>
  <si>
    <t>11.5"</t>
  </si>
  <si>
    <t>Low odor, non emissive catalysts package NFPA 286 AppX</t>
  </si>
  <si>
    <t>Good yield, no voids when compared to the other sugar foams on the market GreenGuard Gold</t>
  </si>
  <si>
    <t>Natural-Therm 1.0</t>
  </si>
  <si>
    <t>1.0-1.3</t>
  </si>
  <si>
    <t>5500-6500</t>
  </si>
  <si>
    <t>105-120</t>
  </si>
  <si>
    <t>115-120</t>
  </si>
  <si>
    <t>105-130</t>
  </si>
  <si>
    <t>120-140</t>
  </si>
  <si>
    <t>130-140</t>
  </si>
  <si>
    <t>Recommend only 15 min before spraying will stay in suspension for several hours as long as a band heater is not used or if the material is recirculated. If recirculated then mixing should be done continuously</t>
  </si>
  <si>
    <t>Avoid spraying the foam to think we recommend no more then 2" lifts. If the customer goes to 2.5" or 3" that not be the maximum so it’s a 2" nominal thickness. If a second pass is needed wait between pass so the surface and drive off any moisture otherwise you can get blisters</t>
  </si>
  <si>
    <t>2" nominal</t>
  </si>
  <si>
    <t>NFPA 286 AppX</t>
  </si>
  <si>
    <t>Good yield and better for spraying 2x4 walls over a 0.50 type system Higher R-value 4.8 GreenGuard Gold</t>
  </si>
  <si>
    <t>Natural-Therm Zero</t>
  </si>
  <si>
    <t>Hybrid Cell</t>
  </si>
  <si>
    <t>1.3-1.8</t>
  </si>
  <si>
    <t>5000-6000</t>
  </si>
  <si>
    <t>Recommend only 15 min before spraying will stay in suspension for several hours as long as a band heater is not used or the material is recirculated. If recirculated then mixing should be done continuously</t>
  </si>
  <si>
    <t>Higher R-value at close to 6" better value over a 1.0 PCF system. Not a replacement for closed cell will not meet the Class II vapor barrier. GreenGuard Gold</t>
  </si>
  <si>
    <t>Natural-Therm 2.0 IBS</t>
  </si>
  <si>
    <t>Closed Cell</t>
  </si>
  <si>
    <t>1.9-2.2</t>
  </si>
  <si>
    <t>245fa</t>
  </si>
  <si>
    <t>4000-4500</t>
  </si>
  <si>
    <t>115-130</t>
  </si>
  <si>
    <t>When the ambient temperature is above 90 deg F foam should be sprayed a lower temperature to avoid premature gas off of the blowing agent</t>
  </si>
  <si>
    <t>Avoid spraying the foam greater then a nominal 3" lifts. Wait 10 to 15 min to cool off between pass</t>
  </si>
  <si>
    <t>nominal 3"</t>
  </si>
  <si>
    <t>GreenGuard Gold low vapor perm at less then 0.94"</t>
  </si>
  <si>
    <t>Natural-Therm 2.0 IBW</t>
  </si>
  <si>
    <t>120-130</t>
  </si>
  <si>
    <t>non</t>
  </si>
  <si>
    <t>Good low temperature adhesion down to 15 deg F to 20 deg F</t>
  </si>
  <si>
    <t>Natural-Therm 2.0 IBS HFO</t>
  </si>
  <si>
    <t>1.8-2.2</t>
  </si>
  <si>
    <t>HFO</t>
  </si>
  <si>
    <t>4500-4800</t>
  </si>
  <si>
    <t>Less gas off of the blowing agent in warmer temperatures when compared to the 245fa blowing agent. This is because of the Optoen F-1100 blowing agent not all of your suppliers will have this.</t>
  </si>
  <si>
    <t>4" to 6" lifts</t>
  </si>
  <si>
    <t>Type 1 to V construction NFPA 285</t>
  </si>
  <si>
    <t>NFPA 286 AppX and NFPA 285</t>
  </si>
  <si>
    <t>DC-315- with 14 mills thermal barrier GreenGuard Gold</t>
  </si>
  <si>
    <t>4'to 6" lifts</t>
  </si>
  <si>
    <t>Type 1 to V construction NPFA 285</t>
  </si>
  <si>
    <t>Avoid spraying the foam too think we recommend no more then 2" lifts. If the customer goes to 2.5" or 3" that not be the maximum so it’s a 2" nominal thickness. IF you go for a second pass wait between pass so the surface and drive off any moisture otherwise you can get blisters</t>
  </si>
  <si>
    <t>With Substrate at 40°</t>
  </si>
  <si>
    <t>With Substrate at 90°</t>
  </si>
  <si>
    <t>With substrate at 40 drgrees or lower</t>
  </si>
  <si>
    <t>HFO?</t>
  </si>
  <si>
    <t>Yeild per set</t>
  </si>
  <si>
    <t>SWD Urethane</t>
  </si>
  <si>
    <t>108 Gen 1</t>
  </si>
  <si>
    <t>No</t>
  </si>
  <si>
    <t>21,500-24,00</t>
  </si>
  <si>
    <t>140+</t>
  </si>
  <si>
    <t>108Gen1 Mixer</t>
  </si>
  <si>
    <t>good mix, barrel temps at 90F</t>
  </si>
  <si>
    <t>10"</t>
  </si>
  <si>
    <t>Interior insulation( depending on climate zone) sound proofing</t>
  </si>
  <si>
    <t>High Yielding , Helps with labor</t>
  </si>
  <si>
    <t>108Yield Monster</t>
  </si>
  <si>
    <t>.36-.40</t>
  </si>
  <si>
    <t>23,00-24,00</t>
  </si>
  <si>
    <t>Any 3 blade mixer</t>
  </si>
  <si>
    <t>Mix at high speed for 10-15 then turn down to spray speed if desired.</t>
  </si>
  <si>
    <t>20,000+ yielding</t>
  </si>
  <si>
    <t>CC</t>
  </si>
  <si>
    <t>4200-4700</t>
  </si>
  <si>
    <t>N/A</t>
  </si>
  <si>
    <t>Runs 5-10 warmer on set points compared to other manufacters.</t>
  </si>
  <si>
    <t>High density interior Insulation, structural solution</t>
  </si>
  <si>
    <t>solid closed cell-Yileds 4200-4500</t>
  </si>
  <si>
    <t>112XC</t>
  </si>
  <si>
    <t>Loves heat in the cold</t>
  </si>
  <si>
    <t>Xtreme cold cc formula, below freezing and beyond</t>
  </si>
  <si>
    <t>4500-5500</t>
  </si>
  <si>
    <t>8" max pass, no layer wait time to 8"</t>
  </si>
  <si>
    <t>Sealection 500</t>
  </si>
  <si>
    <t>water</t>
  </si>
  <si>
    <t>.45 - .50pcf</t>
  </si>
  <si>
    <t>90-100°</t>
  </si>
  <si>
    <t>drum temp In Use</t>
  </si>
  <si>
    <t>110-130°</t>
  </si>
  <si>
    <t>1100-1500 psi</t>
  </si>
  <si>
    <t>&gt;23°f</t>
  </si>
  <si>
    <t>150-300 cps</t>
  </si>
  <si>
    <t>1.08-1.12</t>
  </si>
  <si>
    <t>Mixing requirments</t>
  </si>
  <si>
    <t>constant</t>
  </si>
  <si>
    <t>Sealection NM</t>
  </si>
  <si>
    <t>.45 - .65pcf</t>
  </si>
  <si>
    <t>50-100°</t>
  </si>
  <si>
    <t>175cps</t>
  </si>
  <si>
    <t>none</t>
  </si>
  <si>
    <t>&gt;30°f</t>
  </si>
  <si>
    <t>&lt;135°</t>
  </si>
  <si>
    <t>120-145°</t>
  </si>
  <si>
    <t>.50pcf</t>
  </si>
  <si>
    <t>Apendix X</t>
  </si>
  <si>
    <t>12-145°</t>
  </si>
  <si>
    <t>&gt;40°f</t>
  </si>
  <si>
    <t>30 minuets</t>
  </si>
  <si>
    <t>700cps</t>
  </si>
  <si>
    <t>APX 2.0</t>
  </si>
  <si>
    <t>APX 1.2</t>
  </si>
  <si>
    <t>.45-.50pcf</t>
  </si>
  <si>
    <t>AC-377</t>
  </si>
  <si>
    <t>1.15-1.20</t>
  </si>
  <si>
    <t>140°</t>
  </si>
  <si>
    <t>1200psi</t>
  </si>
  <si>
    <t>&gt;50°</t>
  </si>
  <si>
    <t>45 minuets</t>
  </si>
  <si>
    <t>blowing agent</t>
  </si>
  <si>
    <t>Heatlok Pro HFO</t>
  </si>
  <si>
    <t>2.0-2.4pcf</t>
  </si>
  <si>
    <t>105-115°</t>
  </si>
  <si>
    <t>1200-1400 psi</t>
  </si>
  <si>
    <t>&gt;50° summer &gt;15° winter</t>
  </si>
  <si>
    <t>do not mix</t>
  </si>
  <si>
    <t>500-800cps</t>
  </si>
  <si>
    <t>1.17-1.21</t>
  </si>
  <si>
    <t>max pass thickness</t>
  </si>
  <si>
    <t>59-77°</t>
  </si>
  <si>
    <t>Heatlok High Lift</t>
  </si>
  <si>
    <t>1.17-1.22</t>
  </si>
  <si>
    <t>&lt;70° - 6.5"   70 - 80° - 4"   &gt;80° - 3.25"</t>
  </si>
  <si>
    <t>dual pass</t>
  </si>
  <si>
    <t>2" + 2"</t>
  </si>
  <si>
    <t>3"</t>
  </si>
  <si>
    <t>3.25"+ 3.25"  3.25" + 3.25"   3.25" + 3.25"</t>
  </si>
  <si>
    <t>Heatlok XT High Yield winter</t>
  </si>
  <si>
    <t>Heatlok XT High Yield Summer</t>
  </si>
  <si>
    <t>250-350</t>
  </si>
  <si>
    <t>200-300</t>
  </si>
  <si>
    <t>1.20-1.22</t>
  </si>
  <si>
    <t>100-105°</t>
  </si>
  <si>
    <t>95-100°</t>
  </si>
  <si>
    <t>&gt;10°</t>
  </si>
  <si>
    <t>2"</t>
  </si>
  <si>
    <t>Heatlok XT High Lift summer</t>
  </si>
  <si>
    <t>Heatlok XT High Lift winter</t>
  </si>
  <si>
    <t>4"</t>
  </si>
  <si>
    <t>IDI Distributors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</si>
</sst>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0"/>
      <color theme="1"/>
      <name val="Arial"/>
    </font>
    <font>
      <sz val="12"/>
      <color rgb="FF0000FF"/>
      <name val="Calibri"/>
    </font>
    <font>
      <sz val="10"/>
      <name val="Arial"/>
    </font>
    <font>
      <sz val="10"/>
      <color rgb="FF0000FF"/>
      <name val="Arial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B7DEE8"/>
        <bgColor rgb="FFB7DEE8"/>
      </patternFill>
    </fill>
    <fill>
      <patternFill patternType="solid">
        <fgColor rgb="FFB7E1CD"/>
        <bgColor rgb="FFB7E1CD"/>
      </patternFill>
    </fill>
    <fill>
      <patternFill patternType="solid">
        <fgColor rgb="FFDCE6F1"/>
        <bgColor rgb="FFDCE6F1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B7E1CD"/>
      </patternFill>
    </fill>
    <fill>
      <patternFill patternType="solid">
        <fgColor theme="0"/>
        <bgColor rgb="FFDCE6F1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2DCDB"/>
      </patternFill>
    </fill>
    <fill>
      <patternFill patternType="solid">
        <fgColor theme="0"/>
        <bgColor rgb="FFDAEEF3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2" fontId="5" fillId="6" borderId="1" xfId="0" applyNumberFormat="1" applyFont="1" applyFill="1" applyBorder="1"/>
    <xf numFmtId="0" fontId="0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9" borderId="5" xfId="0" applyFont="1" applyFill="1" applyBorder="1" applyAlignment="1">
      <alignment horizontal="center" wrapText="1"/>
    </xf>
    <xf numFmtId="0" fontId="11" fillId="0" borderId="6" xfId="0" applyFont="1" applyBorder="1"/>
    <xf numFmtId="0" fontId="11" fillId="0" borderId="7" xfId="0" applyFont="1" applyBorder="1"/>
    <xf numFmtId="0" fontId="12" fillId="0" borderId="0" xfId="0" applyFont="1" applyAlignment="1">
      <alignment horizontal="center" wrapText="1"/>
    </xf>
    <xf numFmtId="0" fontId="0" fillId="0" borderId="0" xfId="0" applyFont="1" applyAlignment="1"/>
    <xf numFmtId="0" fontId="10" fillId="10" borderId="5" xfId="0" applyFont="1" applyFill="1" applyBorder="1" applyAlignment="1">
      <alignment horizontal="center" wrapText="1"/>
    </xf>
    <xf numFmtId="0" fontId="10" fillId="10" borderId="8" xfId="0" applyFont="1" applyFill="1" applyBorder="1" applyAlignment="1">
      <alignment horizontal="center" wrapText="1"/>
    </xf>
    <xf numFmtId="0" fontId="10" fillId="9" borderId="0" xfId="0" applyFont="1" applyFill="1" applyAlignment="1">
      <alignment horizontal="center" wrapText="1"/>
    </xf>
    <xf numFmtId="0" fontId="0" fillId="0" borderId="0" xfId="0" applyFont="1" applyAlignment="1"/>
    <xf numFmtId="0" fontId="11" fillId="0" borderId="9" xfId="0" applyFont="1" applyBorder="1"/>
    <xf numFmtId="0" fontId="10" fillId="9" borderId="6" xfId="0" applyFont="1" applyFill="1" applyBorder="1" applyAlignment="1">
      <alignment horizontal="center" wrapText="1"/>
    </xf>
    <xf numFmtId="0" fontId="10" fillId="9" borderId="8" xfId="0" applyFont="1" applyFill="1" applyBorder="1" applyAlignment="1">
      <alignment horizontal="center" wrapText="1"/>
    </xf>
    <xf numFmtId="0" fontId="10" fillId="11" borderId="8" xfId="0" applyFont="1" applyFill="1" applyBorder="1" applyAlignment="1">
      <alignment horizontal="center" wrapText="1"/>
    </xf>
    <xf numFmtId="0" fontId="10" fillId="12" borderId="8" xfId="0" applyFont="1" applyFill="1" applyBorder="1" applyAlignment="1">
      <alignment horizontal="center" wrapText="1"/>
    </xf>
    <xf numFmtId="0" fontId="10" fillId="13" borderId="8" xfId="0" applyFont="1" applyFill="1" applyBorder="1" applyAlignment="1">
      <alignment horizontal="center" wrapText="1"/>
    </xf>
    <xf numFmtId="0" fontId="6" fillId="11" borderId="8" xfId="0" applyFont="1" applyFill="1" applyBorder="1" applyAlignment="1">
      <alignment horizontal="center" wrapText="1"/>
    </xf>
    <xf numFmtId="0" fontId="6" fillId="12" borderId="8" xfId="0" applyFont="1" applyFill="1" applyBorder="1" applyAlignment="1">
      <alignment horizontal="center" wrapText="1"/>
    </xf>
    <xf numFmtId="0" fontId="6" fillId="10" borderId="8" xfId="0" applyFont="1" applyFill="1" applyBorder="1" applyAlignment="1">
      <alignment horizontal="center" wrapText="1"/>
    </xf>
    <xf numFmtId="0" fontId="6" fillId="9" borderId="8" xfId="0" applyFont="1" applyFill="1" applyBorder="1" applyAlignment="1">
      <alignment horizontal="center" wrapText="1"/>
    </xf>
    <xf numFmtId="0" fontId="6" fillId="13" borderId="8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14" borderId="8" xfId="0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 wrapText="1"/>
    </xf>
    <xf numFmtId="0" fontId="6" fillId="16" borderId="8" xfId="0" applyFont="1" applyFill="1" applyBorder="1" applyAlignment="1">
      <alignment horizontal="center" wrapText="1"/>
    </xf>
    <xf numFmtId="0" fontId="6" fillId="17" borderId="8" xfId="0" applyFont="1" applyFill="1" applyBorder="1" applyAlignment="1">
      <alignment horizontal="center" wrapText="1"/>
    </xf>
    <xf numFmtId="0" fontId="6" fillId="18" borderId="8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0" fillId="4" borderId="0" xfId="0" applyFont="1" applyFill="1" applyAlignment="1"/>
    <xf numFmtId="0" fontId="0" fillId="0" borderId="0" xfId="0" applyFont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2" fontId="5" fillId="6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12700</xdr:rowOff>
    </xdr:from>
    <xdr:ext cx="1619521" cy="49105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203200"/>
          <a:ext cx="1619521" cy="49105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1</xdr:row>
      <xdr:rowOff>254000</xdr:rowOff>
    </xdr:from>
    <xdr:to>
      <xdr:col>1</xdr:col>
      <xdr:colOff>876300</xdr:colOff>
      <xdr:row>3</xdr:row>
      <xdr:rowOff>246188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700" y="444500"/>
          <a:ext cx="1612900" cy="6525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1295400</xdr:colOff>
      <xdr:row>0</xdr:row>
      <xdr:rowOff>203201</xdr:rowOff>
    </xdr:from>
    <xdr:to>
      <xdr:col>1</xdr:col>
      <xdr:colOff>279400</xdr:colOff>
      <xdr:row>1</xdr:row>
      <xdr:rowOff>167969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203201"/>
          <a:ext cx="1333500" cy="866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270933</xdr:colOff>
      <xdr:row>1</xdr:row>
      <xdr:rowOff>8467</xdr:rowOff>
    </xdr:from>
    <xdr:to>
      <xdr:col>1</xdr:col>
      <xdr:colOff>1464732</xdr:colOff>
      <xdr:row>3</xdr:row>
      <xdr:rowOff>120531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333" y="203200"/>
          <a:ext cx="1193799" cy="8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23"/>
  <sheetViews>
    <sheetView showGridLines="0" tabSelected="1" showRuler="0" workbookViewId="0">
      <pane xSplit="2" ySplit="4" topLeftCell="C5" activePane="bottomRight" state="frozenSplit"/>
      <selection pane="bottomLeft" activeCell="A5" sqref="A5"/>
      <selection pane="topRight" activeCell="B1" sqref="B1"/>
      <selection pane="bottomRight" activeCell="F30" sqref="F30"/>
    </sheetView>
  </sheetViews>
  <sheetFormatPr baseColWidth="10" defaultRowHeight="15" x14ac:dyDescent="0"/>
  <cols>
    <col min="1" max="1" width="3.6640625" style="1" customWidth="1"/>
    <col min="2" max="2" width="24.6640625" style="1" customWidth="1"/>
    <col min="3" max="8" width="10.83203125" style="1"/>
    <col min="9" max="9" width="11.83203125" style="1" customWidth="1"/>
    <col min="10" max="21" width="10.83203125" style="1"/>
    <col min="22" max="22" width="12.83203125" style="1" customWidth="1"/>
    <col min="23" max="23" width="14.1640625" style="1" customWidth="1"/>
    <col min="24" max="24" width="18.5" style="1" customWidth="1"/>
    <col min="25" max="26" width="15.83203125" style="1" customWidth="1"/>
    <col min="27" max="16384" width="10.83203125" style="1"/>
  </cols>
  <sheetData>
    <row r="2" spans="2:30" ht="39" customHeight="1"/>
    <row r="4" spans="2:30" s="33" customFormat="1" ht="31" customHeight="1">
      <c r="B4" s="3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  <c r="P4" s="4" t="s">
        <v>21</v>
      </c>
      <c r="Q4" s="4"/>
      <c r="R4" s="4"/>
      <c r="S4" s="4" t="s">
        <v>22</v>
      </c>
      <c r="T4" s="4"/>
      <c r="U4" s="4"/>
      <c r="V4" s="3" t="s">
        <v>23</v>
      </c>
      <c r="W4" s="3" t="s">
        <v>24</v>
      </c>
      <c r="X4" s="3"/>
      <c r="Y4" s="3" t="s">
        <v>26</v>
      </c>
      <c r="Z4" s="3" t="s">
        <v>79</v>
      </c>
      <c r="AA4" s="3" t="s">
        <v>27</v>
      </c>
      <c r="AB4" s="3" t="s">
        <v>28</v>
      </c>
      <c r="AC4" s="3" t="s">
        <v>29</v>
      </c>
      <c r="AD4" s="3" t="s">
        <v>30</v>
      </c>
    </row>
    <row r="6" spans="2:30" s="9" customFormat="1" ht="18"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2:30" s="9" customFormat="1">
      <c r="B7" s="11" t="s">
        <v>0</v>
      </c>
      <c r="C7" s="11" t="s">
        <v>1</v>
      </c>
      <c r="D7" s="11">
        <v>3.7</v>
      </c>
      <c r="E7" s="11" t="s">
        <v>10</v>
      </c>
      <c r="F7" s="11" t="s">
        <v>11</v>
      </c>
      <c r="G7" s="11">
        <v>624</v>
      </c>
      <c r="H7" s="11">
        <v>1121</v>
      </c>
      <c r="I7" s="11" t="s">
        <v>2</v>
      </c>
      <c r="J7" s="11"/>
      <c r="K7" s="11" t="s">
        <v>3</v>
      </c>
      <c r="L7" s="11" t="s">
        <v>4</v>
      </c>
      <c r="M7" s="11" t="s">
        <v>5</v>
      </c>
      <c r="N7" s="11" t="s">
        <v>5</v>
      </c>
      <c r="O7" s="11" t="s">
        <v>5</v>
      </c>
      <c r="P7" s="11" t="s">
        <v>5</v>
      </c>
      <c r="Q7" s="11" t="s">
        <v>6</v>
      </c>
      <c r="R7" s="11" t="s">
        <v>6</v>
      </c>
      <c r="S7" s="11" t="s">
        <v>6</v>
      </c>
      <c r="T7" s="11" t="s">
        <v>6</v>
      </c>
      <c r="U7" s="11" t="s">
        <v>6</v>
      </c>
      <c r="V7" s="11" t="s">
        <v>31</v>
      </c>
      <c r="W7" s="11" t="s">
        <v>47</v>
      </c>
      <c r="X7" s="11" t="s">
        <v>32</v>
      </c>
      <c r="Y7" s="11" t="s">
        <v>50</v>
      </c>
      <c r="Z7" s="11">
        <v>1.1200000000000001</v>
      </c>
      <c r="AA7" s="11">
        <v>9.3409999999999993</v>
      </c>
      <c r="AB7" s="11">
        <v>475</v>
      </c>
      <c r="AC7" s="11">
        <v>29.57</v>
      </c>
      <c r="AD7" s="11">
        <v>50.85</v>
      </c>
    </row>
    <row r="8" spans="2:30" s="9" customFormat="1">
      <c r="B8" s="11" t="s">
        <v>54</v>
      </c>
      <c r="C8" s="11" t="s">
        <v>1</v>
      </c>
      <c r="D8" s="11">
        <v>3.6</v>
      </c>
      <c r="E8" s="11" t="s">
        <v>10</v>
      </c>
      <c r="F8" s="11" t="s">
        <v>11</v>
      </c>
      <c r="G8" s="11">
        <v>623</v>
      </c>
      <c r="H8" s="11">
        <v>298</v>
      </c>
      <c r="I8" s="11"/>
      <c r="J8" s="11"/>
      <c r="K8" s="11" t="s">
        <v>36</v>
      </c>
      <c r="L8" s="11" t="s">
        <v>37</v>
      </c>
      <c r="M8" s="11" t="s">
        <v>39</v>
      </c>
      <c r="N8" s="11" t="s">
        <v>39</v>
      </c>
      <c r="O8" s="11" t="s">
        <v>39</v>
      </c>
      <c r="P8" s="11" t="s">
        <v>6</v>
      </c>
      <c r="Q8" s="11" t="s">
        <v>6</v>
      </c>
      <c r="R8" s="11" t="s">
        <v>6</v>
      </c>
      <c r="S8" s="11" t="s">
        <v>45</v>
      </c>
      <c r="T8" s="11" t="s">
        <v>45</v>
      </c>
      <c r="U8" s="11" t="s">
        <v>45</v>
      </c>
      <c r="V8" s="11" t="s">
        <v>31</v>
      </c>
      <c r="W8" s="11" t="s">
        <v>48</v>
      </c>
      <c r="X8" s="11" t="s">
        <v>32</v>
      </c>
      <c r="Y8" s="11" t="s">
        <v>51</v>
      </c>
      <c r="Z8" s="11">
        <v>1.1047</v>
      </c>
      <c r="AA8" s="11">
        <v>9.2129999999999992</v>
      </c>
      <c r="AB8" s="11">
        <v>475</v>
      </c>
      <c r="AC8" s="11">
        <v>29.98</v>
      </c>
      <c r="AD8" s="11">
        <v>51.56</v>
      </c>
    </row>
    <row r="9" spans="2:30" s="9" customFormat="1">
      <c r="B9" s="11" t="s">
        <v>55</v>
      </c>
      <c r="C9" s="11" t="s">
        <v>1</v>
      </c>
      <c r="D9" s="11">
        <v>3.7</v>
      </c>
      <c r="E9" s="11" t="s">
        <v>10</v>
      </c>
      <c r="F9" s="11" t="s">
        <v>11</v>
      </c>
      <c r="G9" s="11">
        <v>615</v>
      </c>
      <c r="H9" s="11"/>
      <c r="I9" s="11"/>
      <c r="J9" s="11"/>
      <c r="K9" s="11" t="s">
        <v>36</v>
      </c>
      <c r="L9" s="11" t="s">
        <v>37</v>
      </c>
      <c r="M9" s="11" t="s">
        <v>5</v>
      </c>
      <c r="N9" s="11" t="s">
        <v>5</v>
      </c>
      <c r="O9" s="11" t="s">
        <v>5</v>
      </c>
      <c r="P9" s="11" t="s">
        <v>42</v>
      </c>
      <c r="Q9" s="11" t="s">
        <v>42</v>
      </c>
      <c r="R9" s="11" t="s">
        <v>42</v>
      </c>
      <c r="S9" s="11" t="s">
        <v>46</v>
      </c>
      <c r="T9" s="11" t="s">
        <v>46</v>
      </c>
      <c r="U9" s="11" t="s">
        <v>46</v>
      </c>
      <c r="V9" s="11" t="s">
        <v>31</v>
      </c>
      <c r="W9" s="11" t="s">
        <v>49</v>
      </c>
      <c r="X9" s="11" t="s">
        <v>33</v>
      </c>
      <c r="Y9" s="11" t="s">
        <v>52</v>
      </c>
      <c r="Z9" s="11">
        <v>1.1632</v>
      </c>
      <c r="AA9" s="11">
        <v>9.7010000000000005</v>
      </c>
      <c r="AB9" s="11">
        <v>500</v>
      </c>
      <c r="AC9" s="11">
        <v>29.97</v>
      </c>
      <c r="AD9" s="11">
        <v>51.54</v>
      </c>
    </row>
    <row r="10" spans="2:30" s="9" customFormat="1">
      <c r="B10" s="11" t="s">
        <v>56</v>
      </c>
      <c r="C10" s="11" t="s">
        <v>35</v>
      </c>
      <c r="D10" s="11">
        <v>4.4000000000000004</v>
      </c>
      <c r="E10" s="11" t="s">
        <v>10</v>
      </c>
      <c r="F10" s="11" t="s">
        <v>11</v>
      </c>
      <c r="G10" s="11">
        <v>618</v>
      </c>
      <c r="H10" s="11"/>
      <c r="I10" s="11"/>
      <c r="J10" s="11"/>
      <c r="K10" s="11" t="s">
        <v>3</v>
      </c>
      <c r="L10" s="11" t="s">
        <v>37</v>
      </c>
      <c r="M10" s="11" t="s">
        <v>41</v>
      </c>
      <c r="N10" s="11" t="s">
        <v>41</v>
      </c>
      <c r="O10" s="11" t="s">
        <v>41</v>
      </c>
      <c r="P10" s="11" t="s">
        <v>43</v>
      </c>
      <c r="Q10" s="11" t="s">
        <v>43</v>
      </c>
      <c r="R10" s="11" t="s">
        <v>43</v>
      </c>
      <c r="S10" s="11" t="s">
        <v>6</v>
      </c>
      <c r="T10" s="11" t="s">
        <v>6</v>
      </c>
      <c r="U10" s="11" t="s">
        <v>6</v>
      </c>
      <c r="V10" s="11" t="s">
        <v>31</v>
      </c>
      <c r="W10" s="11" t="s">
        <v>47</v>
      </c>
      <c r="X10" s="11" t="s">
        <v>32</v>
      </c>
      <c r="Y10" s="11" t="s">
        <v>53</v>
      </c>
      <c r="Z10" s="11">
        <v>1.155</v>
      </c>
      <c r="AA10" s="11">
        <v>9.6329999999999991</v>
      </c>
      <c r="AB10" s="11">
        <v>478</v>
      </c>
      <c r="AC10" s="11">
        <v>28.85</v>
      </c>
      <c r="AD10" s="11">
        <v>49.62</v>
      </c>
    </row>
    <row r="11" spans="2:30" s="9" customFormat="1">
      <c r="B11" s="11" t="s">
        <v>57</v>
      </c>
      <c r="C11" s="11" t="s">
        <v>1</v>
      </c>
      <c r="D11" s="11">
        <v>3.7</v>
      </c>
      <c r="E11" s="11" t="s">
        <v>10</v>
      </c>
      <c r="F11" s="11" t="s">
        <v>11</v>
      </c>
      <c r="G11" s="11">
        <v>616</v>
      </c>
      <c r="H11" s="11">
        <v>293</v>
      </c>
      <c r="I11" s="11"/>
      <c r="J11" s="11"/>
      <c r="K11" s="11" t="s">
        <v>3</v>
      </c>
      <c r="L11" s="11" t="s">
        <v>38</v>
      </c>
      <c r="M11" s="11" t="s">
        <v>40</v>
      </c>
      <c r="N11" s="11" t="s">
        <v>40</v>
      </c>
      <c r="O11" s="11" t="s">
        <v>40</v>
      </c>
      <c r="P11" s="11" t="s">
        <v>44</v>
      </c>
      <c r="Q11" s="11" t="s">
        <v>44</v>
      </c>
      <c r="R11" s="11" t="s">
        <v>44</v>
      </c>
      <c r="S11" s="11" t="s">
        <v>42</v>
      </c>
      <c r="T11" s="11" t="s">
        <v>42</v>
      </c>
      <c r="U11" s="11" t="s">
        <v>42</v>
      </c>
      <c r="V11" s="11" t="s">
        <v>31</v>
      </c>
      <c r="W11" s="11" t="s">
        <v>49</v>
      </c>
      <c r="X11" s="11" t="s">
        <v>34</v>
      </c>
      <c r="Y11" s="11" t="s">
        <v>53</v>
      </c>
      <c r="Z11" s="11">
        <v>1.1060000000000001</v>
      </c>
      <c r="AA11" s="11">
        <v>9.2240000000000002</v>
      </c>
      <c r="AB11" s="11">
        <v>500</v>
      </c>
      <c r="AC11" s="11">
        <v>31.52</v>
      </c>
      <c r="AD11" s="11">
        <v>54.21</v>
      </c>
    </row>
    <row r="13" spans="2:30" s="9" customFormat="1" ht="18">
      <c r="B13" s="5" t="s">
        <v>58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2:30" s="9" customFormat="1">
      <c r="B14" s="6" t="s">
        <v>58</v>
      </c>
      <c r="C14" s="6" t="s">
        <v>63</v>
      </c>
      <c r="D14" s="6">
        <v>6.9</v>
      </c>
      <c r="E14" s="6" t="s">
        <v>10</v>
      </c>
      <c r="F14" s="6" t="s">
        <v>11</v>
      </c>
      <c r="G14" s="6">
        <v>621</v>
      </c>
      <c r="H14" s="6"/>
      <c r="I14" s="6" t="s">
        <v>2</v>
      </c>
      <c r="J14" s="6"/>
      <c r="K14" s="6" t="s">
        <v>64</v>
      </c>
      <c r="L14" s="6" t="s">
        <v>65</v>
      </c>
      <c r="M14" s="6" t="s">
        <v>66</v>
      </c>
      <c r="N14" s="6" t="s">
        <v>66</v>
      </c>
      <c r="O14" s="6" t="s">
        <v>66</v>
      </c>
      <c r="P14" s="6" t="s">
        <v>68</v>
      </c>
      <c r="Q14" s="6" t="s">
        <v>68</v>
      </c>
      <c r="R14" s="6" t="s">
        <v>68</v>
      </c>
      <c r="S14" s="6"/>
      <c r="T14" s="6"/>
      <c r="U14" s="6"/>
      <c r="V14" s="6" t="s">
        <v>70</v>
      </c>
      <c r="W14" s="6" t="s">
        <v>71</v>
      </c>
      <c r="X14" s="6" t="s">
        <v>75</v>
      </c>
      <c r="Y14" s="6" t="s">
        <v>78</v>
      </c>
      <c r="Z14" s="6">
        <v>1.2270000000000001</v>
      </c>
      <c r="AA14" s="6">
        <v>10.233000000000001</v>
      </c>
      <c r="AB14" s="6">
        <v>500</v>
      </c>
      <c r="AC14" s="6">
        <v>28.41</v>
      </c>
      <c r="AD14" s="6">
        <v>48.86</v>
      </c>
    </row>
    <row r="15" spans="2:30" s="9" customFormat="1">
      <c r="B15" s="7" t="s">
        <v>59</v>
      </c>
      <c r="C15" s="6" t="s">
        <v>63</v>
      </c>
      <c r="D15" s="6">
        <v>6.9</v>
      </c>
      <c r="E15" s="6"/>
      <c r="F15" s="6"/>
      <c r="G15" s="6">
        <v>621</v>
      </c>
      <c r="H15" s="6"/>
      <c r="I15" s="6" t="s">
        <v>2</v>
      </c>
      <c r="J15" s="6"/>
      <c r="K15" s="6" t="s">
        <v>64</v>
      </c>
      <c r="L15" s="6" t="s">
        <v>65</v>
      </c>
      <c r="M15" s="6" t="s">
        <v>41</v>
      </c>
      <c r="N15" s="6" t="s">
        <v>41</v>
      </c>
      <c r="O15" s="6" t="s">
        <v>41</v>
      </c>
      <c r="P15" s="6"/>
      <c r="Q15" s="6"/>
      <c r="R15" s="6"/>
      <c r="S15" s="6" t="s">
        <v>69</v>
      </c>
      <c r="T15" s="6" t="s">
        <v>69</v>
      </c>
      <c r="U15" s="6" t="s">
        <v>69</v>
      </c>
      <c r="V15" s="6" t="s">
        <v>70</v>
      </c>
      <c r="W15" s="6" t="s">
        <v>72</v>
      </c>
      <c r="X15" s="6" t="s">
        <v>75</v>
      </c>
      <c r="Y15" s="6" t="s">
        <v>78</v>
      </c>
      <c r="Z15" s="6">
        <v>1.222</v>
      </c>
      <c r="AA15" s="6">
        <v>10.191000000000001</v>
      </c>
      <c r="AB15" s="6">
        <v>500</v>
      </c>
      <c r="AC15" s="6">
        <v>28.52</v>
      </c>
      <c r="AD15" s="6">
        <v>49.06</v>
      </c>
    </row>
    <row r="16" spans="2:30" s="9" customFormat="1">
      <c r="B16" s="7" t="s">
        <v>60</v>
      </c>
      <c r="C16" s="6" t="s">
        <v>63</v>
      </c>
      <c r="D16" s="6">
        <v>6.9</v>
      </c>
      <c r="E16" s="6"/>
      <c r="F16" s="6"/>
      <c r="G16" s="6">
        <v>621</v>
      </c>
      <c r="H16" s="6"/>
      <c r="I16" s="6"/>
      <c r="J16" s="6"/>
      <c r="K16" s="6" t="s">
        <v>64</v>
      </c>
      <c r="L16" s="6" t="s">
        <v>65</v>
      </c>
      <c r="M16" s="6" t="s">
        <v>67</v>
      </c>
      <c r="N16" s="6" t="s">
        <v>67</v>
      </c>
      <c r="O16" s="6" t="s">
        <v>67</v>
      </c>
      <c r="P16" s="6"/>
      <c r="Q16" s="6"/>
      <c r="R16" s="6"/>
      <c r="S16" s="6" t="s">
        <v>69</v>
      </c>
      <c r="T16" s="6" t="s">
        <v>69</v>
      </c>
      <c r="U16" s="6" t="s">
        <v>69</v>
      </c>
      <c r="V16" s="6" t="s">
        <v>70</v>
      </c>
      <c r="W16" s="6" t="s">
        <v>73</v>
      </c>
      <c r="X16" s="6" t="s">
        <v>76</v>
      </c>
      <c r="Y16" s="6" t="s">
        <v>78</v>
      </c>
      <c r="Z16" s="6">
        <v>1.2549999999999999</v>
      </c>
      <c r="AA16" s="6">
        <v>10.467000000000001</v>
      </c>
      <c r="AB16" s="6">
        <v>500</v>
      </c>
      <c r="AC16" s="6">
        <v>27.77</v>
      </c>
      <c r="AD16" s="6">
        <v>47.77</v>
      </c>
    </row>
    <row r="17" spans="2:30" s="9" customFormat="1">
      <c r="B17" s="7" t="s">
        <v>61</v>
      </c>
      <c r="C17" s="6" t="s">
        <v>63</v>
      </c>
      <c r="D17" s="6">
        <v>6.9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s="9" customFormat="1" ht="30" customHeight="1">
      <c r="B18" s="6" t="s">
        <v>62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s="9" customFormat="1" ht="30" customHeight="1">
      <c r="B19" s="7" t="s">
        <v>59</v>
      </c>
      <c r="C19" s="6" t="s">
        <v>63</v>
      </c>
      <c r="D19" s="6">
        <v>6.9</v>
      </c>
      <c r="E19" s="6" t="s">
        <v>10</v>
      </c>
      <c r="F19" s="6" t="s">
        <v>11</v>
      </c>
      <c r="G19" s="6">
        <v>640</v>
      </c>
      <c r="H19" s="6"/>
      <c r="I19" s="6"/>
      <c r="J19" s="6"/>
      <c r="K19" s="6" t="s">
        <v>64</v>
      </c>
      <c r="L19" s="6" t="s">
        <v>65</v>
      </c>
      <c r="M19" s="6" t="s">
        <v>66</v>
      </c>
      <c r="N19" s="6" t="s">
        <v>66</v>
      </c>
      <c r="O19" s="6" t="s">
        <v>66</v>
      </c>
      <c r="P19" s="6" t="s">
        <v>68</v>
      </c>
      <c r="Q19" s="6" t="s">
        <v>68</v>
      </c>
      <c r="R19" s="6" t="s">
        <v>68</v>
      </c>
      <c r="S19" s="6"/>
      <c r="T19" s="6"/>
      <c r="U19" s="6"/>
      <c r="V19" s="6" t="s">
        <v>70</v>
      </c>
      <c r="W19" s="6" t="s">
        <v>74</v>
      </c>
      <c r="X19" s="8" t="s">
        <v>77</v>
      </c>
      <c r="Y19" s="6" t="s">
        <v>78</v>
      </c>
      <c r="Z19" s="6">
        <v>1.226</v>
      </c>
      <c r="AA19" s="6">
        <v>10.225</v>
      </c>
      <c r="AB19" s="6">
        <v>500</v>
      </c>
      <c r="AC19" s="6">
        <v>28.43</v>
      </c>
      <c r="AD19" s="6">
        <v>48.9</v>
      </c>
    </row>
    <row r="20" spans="2:30" s="9" customFormat="1" ht="45">
      <c r="B20" s="7" t="s">
        <v>60</v>
      </c>
      <c r="C20" s="6" t="s">
        <v>63</v>
      </c>
      <c r="D20" s="6">
        <v>6.9</v>
      </c>
      <c r="E20" s="6"/>
      <c r="F20" s="6"/>
      <c r="G20" s="6">
        <v>640</v>
      </c>
      <c r="H20" s="6"/>
      <c r="I20" s="6"/>
      <c r="J20" s="6"/>
      <c r="K20" s="6" t="s">
        <v>64</v>
      </c>
      <c r="L20" s="6" t="s">
        <v>65</v>
      </c>
      <c r="M20" s="6" t="s">
        <v>41</v>
      </c>
      <c r="N20" s="6" t="s">
        <v>41</v>
      </c>
      <c r="O20" s="6" t="s">
        <v>41</v>
      </c>
      <c r="P20" s="6"/>
      <c r="Q20" s="6"/>
      <c r="R20" s="6"/>
      <c r="S20" s="6" t="s">
        <v>69</v>
      </c>
      <c r="T20" s="6" t="s">
        <v>69</v>
      </c>
      <c r="U20" s="6" t="s">
        <v>69</v>
      </c>
      <c r="V20" s="6" t="s">
        <v>70</v>
      </c>
      <c r="W20" s="6" t="s">
        <v>72</v>
      </c>
      <c r="X20" s="8" t="s">
        <v>77</v>
      </c>
      <c r="Y20" s="6" t="s">
        <v>78</v>
      </c>
      <c r="Z20" s="6">
        <v>1.2310000000000001</v>
      </c>
      <c r="AA20" s="6">
        <v>10.266999999999999</v>
      </c>
      <c r="AB20" s="6">
        <v>500</v>
      </c>
      <c r="AC20" s="6">
        <v>28.32</v>
      </c>
      <c r="AD20" s="6">
        <v>48.7</v>
      </c>
    </row>
    <row r="23" spans="2:30" s="9" customFormat="1">
      <c r="B23" s="12" t="s">
        <v>80</v>
      </c>
      <c r="C23" s="13"/>
      <c r="D23" s="13"/>
      <c r="E23" s="13"/>
      <c r="F23" s="13"/>
      <c r="G23" s="13"/>
      <c r="H23" s="13"/>
      <c r="I23" s="13"/>
      <c r="J23" s="13"/>
      <c r="K23" s="13" t="s">
        <v>64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>
        <v>1.23</v>
      </c>
      <c r="AA23" s="14">
        <f t="shared" ref="AA23" si="0">Z23*8.34</f>
        <v>10.2582</v>
      </c>
      <c r="AB23" s="15">
        <v>500</v>
      </c>
      <c r="AC23" s="16">
        <f t="shared" ref="AC23" si="1">AD23/1.72</f>
        <v>28.338078261157381</v>
      </c>
      <c r="AD23" s="16">
        <f t="shared" ref="AD23" si="2">AB23/AA23</f>
        <v>48.741494609190696</v>
      </c>
    </row>
  </sheetData>
  <mergeCells count="2">
    <mergeCell ref="P4:R4"/>
    <mergeCell ref="S4:U4"/>
  </mergeCells>
  <phoneticPr fontId="13" type="noConversion"/>
  <pageMargins left="0.75" right="0.75" top="1" bottom="1" header="0.5" footer="0.5"/>
  <pageSetup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showGridLines="0" showRuler="0" workbookViewId="0">
      <pane xSplit="2" ySplit="6" topLeftCell="C12" activePane="bottomRight" state="frozenSplit"/>
      <selection pane="topRight" activeCell="C1" sqref="C1"/>
      <selection pane="bottomLeft" activeCell="A4" sqref="A4"/>
      <selection pane="bottomRight" activeCell="G10" sqref="G10"/>
    </sheetView>
  </sheetViews>
  <sheetFormatPr baseColWidth="10" defaultRowHeight="15" x14ac:dyDescent="0"/>
  <cols>
    <col min="1" max="1" width="16.5" style="22" customWidth="1"/>
    <col min="2" max="2" width="24.5" style="22" customWidth="1"/>
    <col min="3" max="3" width="11.5" style="17" customWidth="1"/>
    <col min="4" max="4" width="11.1640625" style="17" customWidth="1"/>
    <col min="5" max="7" width="10.83203125" style="17"/>
    <col min="8" max="9" width="13.5" style="17" customWidth="1"/>
    <col min="10" max="10" width="12" style="17" customWidth="1"/>
    <col min="11" max="11" width="12.5" style="17" customWidth="1"/>
    <col min="12" max="14" width="10.83203125" style="17"/>
    <col min="15" max="15" width="31.1640625" style="17" customWidth="1"/>
    <col min="16" max="16" width="36.6640625" style="17" customWidth="1"/>
    <col min="17" max="17" width="10.83203125" style="17"/>
    <col min="18" max="18" width="17.83203125" style="17" customWidth="1"/>
    <col min="19" max="19" width="27" style="17" customWidth="1"/>
    <col min="20" max="20" width="28.5" style="17" customWidth="1"/>
    <col min="21" max="16384" width="10.83203125" style="17"/>
  </cols>
  <sheetData>
    <row r="2" spans="1:20" ht="37" customHeight="1">
      <c r="A2" s="77"/>
      <c r="B2" s="77"/>
    </row>
    <row r="3" spans="1:20" s="20" customFormat="1">
      <c r="A3" s="25"/>
      <c r="B3" s="25"/>
    </row>
    <row r="4" spans="1:20" s="25" customFormat="1" ht="20" customHeight="1">
      <c r="A4" s="24"/>
      <c r="B4" s="24"/>
      <c r="C4" s="18" t="s">
        <v>81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0" s="25" customFormat="1" ht="30" customHeight="1">
      <c r="A5" s="24"/>
      <c r="B5" s="24"/>
      <c r="C5" s="24"/>
      <c r="D5" s="24"/>
      <c r="E5" s="24"/>
      <c r="F5" s="21" t="s">
        <v>82</v>
      </c>
      <c r="G5" s="21"/>
      <c r="H5" s="19"/>
      <c r="I5" s="21" t="s">
        <v>170</v>
      </c>
      <c r="J5" s="21"/>
      <c r="K5" s="21"/>
      <c r="L5" s="23" t="s">
        <v>169</v>
      </c>
      <c r="M5" s="23"/>
      <c r="N5" s="23"/>
      <c r="O5" s="24"/>
      <c r="P5" s="3" t="s">
        <v>84</v>
      </c>
    </row>
    <row r="6" spans="1:20" s="25" customFormat="1" ht="45">
      <c r="A6" s="26" t="s">
        <v>85</v>
      </c>
      <c r="B6" s="26" t="s">
        <v>86</v>
      </c>
      <c r="C6" s="26" t="s">
        <v>87</v>
      </c>
      <c r="D6" s="26" t="s">
        <v>8</v>
      </c>
      <c r="E6" s="26" t="s">
        <v>88</v>
      </c>
      <c r="F6" s="26" t="s">
        <v>89</v>
      </c>
      <c r="G6" s="26" t="s">
        <v>90</v>
      </c>
      <c r="H6" s="26" t="s">
        <v>91</v>
      </c>
      <c r="I6" s="26" t="s">
        <v>92</v>
      </c>
      <c r="J6" s="26" t="s">
        <v>93</v>
      </c>
      <c r="K6" s="26" t="s">
        <v>94</v>
      </c>
      <c r="L6" s="26" t="s">
        <v>92</v>
      </c>
      <c r="M6" s="26" t="s">
        <v>93</v>
      </c>
      <c r="N6" s="26" t="s">
        <v>94</v>
      </c>
      <c r="O6" s="26" t="s">
        <v>25</v>
      </c>
      <c r="P6" s="26" t="s">
        <v>95</v>
      </c>
      <c r="Q6" s="26" t="s">
        <v>96</v>
      </c>
      <c r="R6" s="26" t="s">
        <v>97</v>
      </c>
      <c r="S6" s="26" t="s">
        <v>98</v>
      </c>
      <c r="T6" s="26" t="s">
        <v>99</v>
      </c>
    </row>
    <row r="7" spans="1:20" s="20" customFormat="1" ht="45">
      <c r="A7" s="78" t="s">
        <v>100</v>
      </c>
      <c r="B7" s="78" t="s">
        <v>101</v>
      </c>
      <c r="C7" s="32" t="s">
        <v>102</v>
      </c>
      <c r="D7" s="32">
        <v>0.5</v>
      </c>
      <c r="E7" s="32" t="s">
        <v>103</v>
      </c>
      <c r="F7" s="32">
        <v>500</v>
      </c>
      <c r="G7" s="32">
        <v>465</v>
      </c>
      <c r="H7" s="32" t="s">
        <v>104</v>
      </c>
      <c r="I7" s="32" t="s">
        <v>105</v>
      </c>
      <c r="J7" s="32" t="s">
        <v>105</v>
      </c>
      <c r="K7" s="32" t="s">
        <v>105</v>
      </c>
      <c r="L7" s="32" t="s">
        <v>106</v>
      </c>
      <c r="M7" s="32" t="s">
        <v>106</v>
      </c>
      <c r="N7" s="32" t="s">
        <v>106</v>
      </c>
      <c r="O7" s="32" t="s">
        <v>107</v>
      </c>
      <c r="P7" s="32" t="s">
        <v>108</v>
      </c>
      <c r="Q7" s="32" t="s">
        <v>109</v>
      </c>
      <c r="R7" s="32" t="s">
        <v>110</v>
      </c>
      <c r="S7" s="32" t="s">
        <v>111</v>
      </c>
      <c r="T7" s="32" t="s">
        <v>112</v>
      </c>
    </row>
    <row r="8" spans="1:20" s="20" customFormat="1" ht="45">
      <c r="A8" s="78" t="s">
        <v>100</v>
      </c>
      <c r="B8" s="78" t="s">
        <v>113</v>
      </c>
      <c r="C8" s="32" t="s">
        <v>102</v>
      </c>
      <c r="D8" s="32">
        <v>0.4</v>
      </c>
      <c r="E8" s="32" t="s">
        <v>103</v>
      </c>
      <c r="F8" s="32">
        <v>500</v>
      </c>
      <c r="G8" s="32">
        <v>475</v>
      </c>
      <c r="H8" s="32" t="s">
        <v>114</v>
      </c>
      <c r="I8" s="32" t="s">
        <v>105</v>
      </c>
      <c r="J8" s="32" t="s">
        <v>105</v>
      </c>
      <c r="K8" s="32" t="s">
        <v>105</v>
      </c>
      <c r="L8" s="32" t="s">
        <v>106</v>
      </c>
      <c r="M8" s="32" t="s">
        <v>106</v>
      </c>
      <c r="N8" s="32" t="s">
        <v>106</v>
      </c>
      <c r="O8" s="32" t="s">
        <v>107</v>
      </c>
      <c r="P8" s="32" t="s">
        <v>108</v>
      </c>
      <c r="Q8" s="32" t="s">
        <v>109</v>
      </c>
      <c r="R8" s="32" t="s">
        <v>110</v>
      </c>
      <c r="S8" s="32" t="s">
        <v>111</v>
      </c>
      <c r="T8" s="32" t="s">
        <v>115</v>
      </c>
    </row>
    <row r="9" spans="1:20" s="20" customFormat="1" ht="60">
      <c r="A9" s="78" t="s">
        <v>100</v>
      </c>
      <c r="B9" s="78" t="s">
        <v>116</v>
      </c>
      <c r="C9" s="32" t="s">
        <v>102</v>
      </c>
      <c r="D9" s="32" t="s">
        <v>117</v>
      </c>
      <c r="E9" s="32" t="s">
        <v>103</v>
      </c>
      <c r="F9" s="32">
        <v>500</v>
      </c>
      <c r="G9" s="32">
        <v>465</v>
      </c>
      <c r="H9" s="32" t="s">
        <v>104</v>
      </c>
      <c r="I9" s="32" t="s">
        <v>105</v>
      </c>
      <c r="J9" s="32" t="s">
        <v>105</v>
      </c>
      <c r="K9" s="32" t="s">
        <v>105</v>
      </c>
      <c r="L9" s="32" t="s">
        <v>118</v>
      </c>
      <c r="M9" s="32" t="s">
        <v>118</v>
      </c>
      <c r="N9" s="32" t="s">
        <v>118</v>
      </c>
      <c r="O9" s="32" t="s">
        <v>119</v>
      </c>
      <c r="P9" s="32" t="s">
        <v>120</v>
      </c>
      <c r="Q9" s="32" t="s">
        <v>121</v>
      </c>
      <c r="R9" s="32" t="s">
        <v>110</v>
      </c>
      <c r="S9" s="32" t="s">
        <v>122</v>
      </c>
      <c r="T9" s="32" t="s">
        <v>123</v>
      </c>
    </row>
    <row r="10" spans="1:20" s="20" customFormat="1" ht="105">
      <c r="A10" s="78" t="s">
        <v>100</v>
      </c>
      <c r="B10" s="78" t="s">
        <v>124</v>
      </c>
      <c r="C10" s="32" t="s">
        <v>102</v>
      </c>
      <c r="D10" s="32" t="s">
        <v>125</v>
      </c>
      <c r="E10" s="32" t="s">
        <v>103</v>
      </c>
      <c r="F10" s="32">
        <v>500</v>
      </c>
      <c r="G10" s="32">
        <v>475</v>
      </c>
      <c r="H10" s="32" t="s">
        <v>126</v>
      </c>
      <c r="I10" s="32" t="s">
        <v>127</v>
      </c>
      <c r="J10" s="32" t="s">
        <v>128</v>
      </c>
      <c r="K10" s="32" t="s">
        <v>128</v>
      </c>
      <c r="L10" s="32" t="s">
        <v>129</v>
      </c>
      <c r="M10" s="32" t="s">
        <v>130</v>
      </c>
      <c r="N10" s="32" t="s">
        <v>131</v>
      </c>
      <c r="O10" s="32" t="s">
        <v>132</v>
      </c>
      <c r="P10" s="32" t="s">
        <v>133</v>
      </c>
      <c r="Q10" s="32" t="s">
        <v>134</v>
      </c>
      <c r="R10" s="32" t="s">
        <v>110</v>
      </c>
      <c r="S10" s="32" t="s">
        <v>135</v>
      </c>
      <c r="T10" s="32" t="s">
        <v>136</v>
      </c>
    </row>
    <row r="11" spans="1:20" s="28" customFormat="1">
      <c r="A11" s="79"/>
      <c r="B11" s="7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0" customFormat="1" ht="105">
      <c r="A12" s="80" t="s">
        <v>100</v>
      </c>
      <c r="B12" s="80" t="s">
        <v>137</v>
      </c>
      <c r="C12" s="29" t="s">
        <v>138</v>
      </c>
      <c r="D12" s="29" t="s">
        <v>139</v>
      </c>
      <c r="E12" s="29" t="s">
        <v>103</v>
      </c>
      <c r="F12" s="29">
        <v>500</v>
      </c>
      <c r="G12" s="29">
        <v>475</v>
      </c>
      <c r="H12" s="29" t="s">
        <v>140</v>
      </c>
      <c r="I12" s="29" t="s">
        <v>127</v>
      </c>
      <c r="J12" s="29" t="s">
        <v>128</v>
      </c>
      <c r="K12" s="29" t="s">
        <v>128</v>
      </c>
      <c r="L12" s="29" t="s">
        <v>129</v>
      </c>
      <c r="M12" s="29" t="s">
        <v>130</v>
      </c>
      <c r="N12" s="29" t="s">
        <v>131</v>
      </c>
      <c r="O12" s="29" t="s">
        <v>141</v>
      </c>
      <c r="P12" s="29" t="s">
        <v>168</v>
      </c>
      <c r="Q12" s="29" t="s">
        <v>134</v>
      </c>
      <c r="R12" s="29" t="s">
        <v>110</v>
      </c>
      <c r="S12" s="29" t="s">
        <v>135</v>
      </c>
      <c r="T12" s="29" t="s">
        <v>142</v>
      </c>
    </row>
    <row r="13" spans="1:20" s="20" customFormat="1">
      <c r="A13" s="19"/>
      <c r="B13" s="1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s="20" customFormat="1" ht="75">
      <c r="A14" s="81" t="s">
        <v>100</v>
      </c>
      <c r="B14" s="81" t="s">
        <v>143</v>
      </c>
      <c r="C14" s="31" t="s">
        <v>144</v>
      </c>
      <c r="D14" s="31" t="s">
        <v>145</v>
      </c>
      <c r="E14" s="31" t="s">
        <v>146</v>
      </c>
      <c r="F14" s="31">
        <v>500</v>
      </c>
      <c r="G14" s="31">
        <v>475</v>
      </c>
      <c r="H14" s="31" t="s">
        <v>147</v>
      </c>
      <c r="I14" s="31" t="s">
        <v>127</v>
      </c>
      <c r="J14" s="31" t="s">
        <v>127</v>
      </c>
      <c r="K14" s="31" t="s">
        <v>127</v>
      </c>
      <c r="L14" s="31" t="s">
        <v>148</v>
      </c>
      <c r="M14" s="31" t="s">
        <v>148</v>
      </c>
      <c r="N14" s="31" t="s">
        <v>148</v>
      </c>
      <c r="O14" s="31" t="s">
        <v>149</v>
      </c>
      <c r="P14" s="31" t="s">
        <v>150</v>
      </c>
      <c r="Q14" s="31" t="s">
        <v>151</v>
      </c>
      <c r="R14" s="31" t="s">
        <v>110</v>
      </c>
      <c r="S14" s="31" t="s">
        <v>135</v>
      </c>
      <c r="T14" s="31" t="s">
        <v>152</v>
      </c>
    </row>
    <row r="15" spans="1:20" s="20" customFormat="1" ht="30">
      <c r="A15" s="81" t="s">
        <v>100</v>
      </c>
      <c r="B15" s="81" t="s">
        <v>153</v>
      </c>
      <c r="C15" s="31" t="s">
        <v>144</v>
      </c>
      <c r="D15" s="31" t="s">
        <v>145</v>
      </c>
      <c r="E15" s="31" t="s">
        <v>146</v>
      </c>
      <c r="F15" s="31">
        <v>500</v>
      </c>
      <c r="G15" s="31">
        <v>475</v>
      </c>
      <c r="H15" s="31" t="s">
        <v>147</v>
      </c>
      <c r="I15" s="31" t="s">
        <v>148</v>
      </c>
      <c r="J15" s="31" t="s">
        <v>148</v>
      </c>
      <c r="K15" s="31" t="s">
        <v>148</v>
      </c>
      <c r="L15" s="31" t="s">
        <v>154</v>
      </c>
      <c r="M15" s="31" t="s">
        <v>154</v>
      </c>
      <c r="N15" s="31" t="s">
        <v>154</v>
      </c>
      <c r="O15" s="31" t="s">
        <v>155</v>
      </c>
      <c r="P15" s="31" t="s">
        <v>156</v>
      </c>
      <c r="Q15" s="31" t="s">
        <v>151</v>
      </c>
      <c r="R15" s="31" t="s">
        <v>110</v>
      </c>
      <c r="S15" s="31" t="s">
        <v>135</v>
      </c>
      <c r="T15" s="31" t="s">
        <v>152</v>
      </c>
    </row>
    <row r="16" spans="1:20" s="20" customFormat="1" ht="75">
      <c r="A16" s="81" t="s">
        <v>100</v>
      </c>
      <c r="B16" s="81" t="s">
        <v>157</v>
      </c>
      <c r="C16" s="31" t="s">
        <v>144</v>
      </c>
      <c r="D16" s="31" t="s">
        <v>158</v>
      </c>
      <c r="E16" s="31" t="s">
        <v>159</v>
      </c>
      <c r="F16" s="31">
        <v>500</v>
      </c>
      <c r="G16" s="31">
        <v>475</v>
      </c>
      <c r="H16" s="31" t="s">
        <v>160</v>
      </c>
      <c r="I16" s="31" t="s">
        <v>148</v>
      </c>
      <c r="J16" s="31" t="s">
        <v>148</v>
      </c>
      <c r="K16" s="31" t="s">
        <v>148</v>
      </c>
      <c r="L16" s="31" t="s">
        <v>154</v>
      </c>
      <c r="M16" s="31" t="s">
        <v>154</v>
      </c>
      <c r="N16" s="31" t="s">
        <v>154</v>
      </c>
      <c r="O16" s="31" t="s">
        <v>107</v>
      </c>
      <c r="P16" s="31" t="s">
        <v>161</v>
      </c>
      <c r="Q16" s="31" t="s">
        <v>162</v>
      </c>
      <c r="R16" s="31" t="s">
        <v>163</v>
      </c>
      <c r="S16" s="31" t="s">
        <v>164</v>
      </c>
      <c r="T16" s="31" t="s">
        <v>165</v>
      </c>
    </row>
    <row r="17" spans="1:20" s="20" customFormat="1" ht="45">
      <c r="A17" s="81" t="s">
        <v>100</v>
      </c>
      <c r="B17" s="81" t="s">
        <v>153</v>
      </c>
      <c r="C17" s="31" t="s">
        <v>144</v>
      </c>
      <c r="D17" s="31" t="s">
        <v>158</v>
      </c>
      <c r="E17" s="31" t="s">
        <v>159</v>
      </c>
      <c r="F17" s="31">
        <v>500</v>
      </c>
      <c r="G17" s="31">
        <v>475</v>
      </c>
      <c r="H17" s="31" t="s">
        <v>160</v>
      </c>
      <c r="I17" s="31" t="s">
        <v>148</v>
      </c>
      <c r="J17" s="31" t="s">
        <v>148</v>
      </c>
      <c r="K17" s="31" t="s">
        <v>148</v>
      </c>
      <c r="L17" s="31" t="s">
        <v>154</v>
      </c>
      <c r="M17" s="31" t="s">
        <v>154</v>
      </c>
      <c r="N17" s="31" t="s">
        <v>154</v>
      </c>
      <c r="O17" s="31" t="s">
        <v>107</v>
      </c>
      <c r="P17" s="31" t="s">
        <v>156</v>
      </c>
      <c r="Q17" s="31" t="s">
        <v>166</v>
      </c>
      <c r="R17" s="31" t="s">
        <v>167</v>
      </c>
      <c r="S17" s="31" t="s">
        <v>164</v>
      </c>
      <c r="T17" s="31" t="s">
        <v>165</v>
      </c>
    </row>
    <row r="18" spans="1:20" s="20" customFormat="1">
      <c r="A18" s="25"/>
      <c r="B18" s="25"/>
    </row>
    <row r="19" spans="1:20" s="20" customFormat="1">
      <c r="A19" s="25"/>
      <c r="B19" s="25"/>
    </row>
    <row r="20" spans="1:20" s="20" customFormat="1">
      <c r="A20" s="25"/>
      <c r="B20" s="25"/>
    </row>
    <row r="21" spans="1:20" s="20" customFormat="1">
      <c r="A21" s="25"/>
      <c r="B21" s="25"/>
    </row>
  </sheetData>
  <mergeCells count="5">
    <mergeCell ref="F5:G5"/>
    <mergeCell ref="L5:N5"/>
    <mergeCell ref="I5:K5"/>
    <mergeCell ref="C4:N4"/>
    <mergeCell ref="A2:B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showRuler="0" workbookViewId="0">
      <pane xSplit="2" ySplit="4" topLeftCell="C5" activePane="bottomRight" state="frozenSplit"/>
      <selection pane="bottomLeft" activeCell="A4" sqref="A4"/>
      <selection pane="topRight" activeCell="C1" sqref="C1"/>
      <selection pane="bottomRight" activeCell="D20" sqref="D20"/>
    </sheetView>
  </sheetViews>
  <sheetFormatPr baseColWidth="10" defaultColWidth="14.5" defaultRowHeight="15.75" customHeight="1" x14ac:dyDescent="0"/>
  <cols>
    <col min="1" max="1" width="30.83203125" style="39" customWidth="1"/>
    <col min="2" max="2" width="27.6640625" style="39" customWidth="1"/>
    <col min="3" max="3" width="16.5" style="39" customWidth="1"/>
    <col min="4" max="4" width="15.83203125" style="39" customWidth="1"/>
    <col min="5" max="5" width="13.5" style="39" customWidth="1"/>
    <col min="6" max="6" width="20" style="39" customWidth="1"/>
    <col min="7" max="7" width="19.5" style="39" customWidth="1"/>
    <col min="8" max="8" width="25.1640625" style="39" customWidth="1"/>
    <col min="9" max="9" width="20.5" style="39" customWidth="1"/>
    <col min="10" max="10" width="20.33203125" style="39" customWidth="1"/>
    <col min="11" max="11" width="14.6640625" style="39" customWidth="1"/>
    <col min="12" max="12" width="15.83203125" style="39" customWidth="1"/>
    <col min="13" max="13" width="18.6640625" style="39" customWidth="1"/>
    <col min="14" max="14" width="15.5" style="39" customWidth="1"/>
    <col min="15" max="15" width="31.6640625" style="39" customWidth="1"/>
    <col min="16" max="16" width="39.5" style="39" customWidth="1"/>
    <col min="17" max="17" width="30.83203125" style="39" customWidth="1"/>
    <col min="18" max="26" width="39.5" style="39" customWidth="1"/>
    <col min="27" max="16384" width="14.5" style="39"/>
  </cols>
  <sheetData>
    <row r="1" spans="1:26" ht="71" customHeight="1">
      <c r="A1" s="63"/>
      <c r="B1" s="63"/>
    </row>
    <row r="2" spans="1:26" ht="15">
      <c r="A2" s="34"/>
      <c r="B2" s="34"/>
      <c r="C2" s="34"/>
      <c r="D2" s="34"/>
      <c r="E2" s="34"/>
      <c r="F2" s="34"/>
      <c r="G2" s="34"/>
      <c r="H2" s="34"/>
      <c r="I2" s="35" t="s">
        <v>81</v>
      </c>
      <c r="J2" s="36"/>
      <c r="K2" s="36"/>
      <c r="L2" s="36"/>
      <c r="M2" s="36"/>
      <c r="N2" s="36"/>
      <c r="O2" s="36"/>
      <c r="P2" s="36"/>
      <c r="Q2" s="37"/>
      <c r="R2" s="34"/>
      <c r="S2" s="34"/>
      <c r="T2" s="34"/>
      <c r="U2" s="38"/>
      <c r="V2" s="38"/>
      <c r="W2" s="38"/>
      <c r="X2" s="38"/>
      <c r="Y2" s="38"/>
      <c r="Z2" s="38"/>
    </row>
    <row r="3" spans="1:26" ht="15">
      <c r="A3" s="34"/>
      <c r="B3" s="34"/>
      <c r="C3" s="34"/>
      <c r="D3" s="34"/>
      <c r="E3" s="34"/>
      <c r="F3" s="40" t="s">
        <v>82</v>
      </c>
      <c r="G3" s="37"/>
      <c r="H3" s="41"/>
      <c r="I3" s="42" t="s">
        <v>83</v>
      </c>
      <c r="J3" s="43"/>
      <c r="K3" s="44"/>
      <c r="L3" s="45" t="s">
        <v>171</v>
      </c>
      <c r="M3" s="36"/>
      <c r="N3" s="37"/>
      <c r="O3" s="46"/>
      <c r="P3" s="46" t="s">
        <v>84</v>
      </c>
      <c r="Q3" s="46"/>
      <c r="R3" s="34"/>
      <c r="S3" s="34"/>
      <c r="T3" s="34"/>
      <c r="U3" s="38"/>
      <c r="V3" s="38"/>
      <c r="W3" s="38"/>
      <c r="X3" s="38"/>
      <c r="Y3" s="38"/>
      <c r="Z3" s="38"/>
    </row>
    <row r="4" spans="1:26" ht="15">
      <c r="A4" s="47" t="s">
        <v>85</v>
      </c>
      <c r="B4" s="47" t="s">
        <v>86</v>
      </c>
      <c r="C4" s="48" t="s">
        <v>87</v>
      </c>
      <c r="D4" s="48" t="s">
        <v>8</v>
      </c>
      <c r="E4" s="48" t="s">
        <v>172</v>
      </c>
      <c r="F4" s="41" t="s">
        <v>89</v>
      </c>
      <c r="G4" s="41" t="s">
        <v>90</v>
      </c>
      <c r="H4" s="41" t="s">
        <v>173</v>
      </c>
      <c r="I4" s="46" t="s">
        <v>92</v>
      </c>
      <c r="J4" s="46" t="s">
        <v>93</v>
      </c>
      <c r="K4" s="46" t="s">
        <v>94</v>
      </c>
      <c r="L4" s="46" t="s">
        <v>92</v>
      </c>
      <c r="M4" s="46" t="s">
        <v>93</v>
      </c>
      <c r="N4" s="46" t="s">
        <v>94</v>
      </c>
      <c r="O4" s="46" t="s">
        <v>25</v>
      </c>
      <c r="P4" s="46" t="s">
        <v>95</v>
      </c>
      <c r="Q4" s="46" t="s">
        <v>96</v>
      </c>
      <c r="R4" s="49" t="s">
        <v>97</v>
      </c>
      <c r="S4" s="49" t="s">
        <v>98</v>
      </c>
      <c r="T4" s="49" t="s">
        <v>99</v>
      </c>
      <c r="U4" s="38"/>
      <c r="V4" s="38"/>
      <c r="W4" s="38"/>
      <c r="X4" s="38"/>
      <c r="Y4" s="38"/>
      <c r="Z4" s="38"/>
    </row>
    <row r="5" spans="1:26" ht="30">
      <c r="A5" s="50" t="s">
        <v>174</v>
      </c>
      <c r="B5" s="50" t="s">
        <v>175</v>
      </c>
      <c r="C5" s="51" t="s">
        <v>102</v>
      </c>
      <c r="D5" s="51">
        <v>0.4</v>
      </c>
      <c r="E5" s="51" t="s">
        <v>176</v>
      </c>
      <c r="F5" s="52">
        <v>551</v>
      </c>
      <c r="G5" s="52">
        <v>460</v>
      </c>
      <c r="H5" s="52" t="s">
        <v>177</v>
      </c>
      <c r="I5" s="53">
        <v>125</v>
      </c>
      <c r="J5" s="53">
        <v>125</v>
      </c>
      <c r="K5" s="53">
        <v>125</v>
      </c>
      <c r="L5" s="53" t="s">
        <v>178</v>
      </c>
      <c r="M5" s="53" t="s">
        <v>178</v>
      </c>
      <c r="N5" s="53" t="s">
        <v>178</v>
      </c>
      <c r="O5" s="53" t="s">
        <v>179</v>
      </c>
      <c r="P5" s="53" t="s">
        <v>180</v>
      </c>
      <c r="Q5" s="53" t="s">
        <v>181</v>
      </c>
      <c r="R5" s="54" t="s">
        <v>182</v>
      </c>
      <c r="S5" s="54" t="s">
        <v>183</v>
      </c>
      <c r="T5" s="54"/>
      <c r="U5" s="55"/>
      <c r="V5" s="55"/>
      <c r="W5" s="55"/>
      <c r="X5" s="55"/>
      <c r="Y5" s="55"/>
      <c r="Z5" s="55"/>
    </row>
    <row r="6" spans="1:26" ht="30">
      <c r="A6" s="50" t="s">
        <v>174</v>
      </c>
      <c r="B6" s="50" t="s">
        <v>184</v>
      </c>
      <c r="C6" s="51" t="s">
        <v>102</v>
      </c>
      <c r="D6" s="51" t="s">
        <v>185</v>
      </c>
      <c r="E6" s="51" t="s">
        <v>176</v>
      </c>
      <c r="F6" s="52">
        <v>551</v>
      </c>
      <c r="G6" s="52">
        <v>500</v>
      </c>
      <c r="H6" s="52" t="s">
        <v>186</v>
      </c>
      <c r="I6" s="53">
        <v>125</v>
      </c>
      <c r="J6" s="53">
        <v>125</v>
      </c>
      <c r="K6" s="53">
        <v>125</v>
      </c>
      <c r="L6" s="53" t="s">
        <v>178</v>
      </c>
      <c r="M6" s="53" t="s">
        <v>178</v>
      </c>
      <c r="N6" s="53" t="s">
        <v>178</v>
      </c>
      <c r="O6" s="53" t="s">
        <v>187</v>
      </c>
      <c r="P6" s="53" t="s">
        <v>188</v>
      </c>
      <c r="Q6" s="53"/>
      <c r="R6" s="54" t="s">
        <v>182</v>
      </c>
      <c r="S6" s="54" t="s">
        <v>189</v>
      </c>
      <c r="T6" s="54"/>
      <c r="U6" s="55"/>
      <c r="V6" s="55"/>
      <c r="W6" s="55"/>
      <c r="X6" s="55"/>
      <c r="Y6" s="55"/>
      <c r="Z6" s="55"/>
    </row>
    <row r="7" spans="1:26" s="62" customFormat="1" ht="15">
      <c r="A7" s="56"/>
      <c r="B7" s="56"/>
      <c r="C7" s="57"/>
      <c r="D7" s="57"/>
      <c r="E7" s="57"/>
      <c r="F7" s="58"/>
      <c r="G7" s="58"/>
      <c r="H7" s="58"/>
      <c r="I7" s="59"/>
      <c r="J7" s="59"/>
      <c r="K7" s="59"/>
      <c r="L7" s="59"/>
      <c r="M7" s="59"/>
      <c r="N7" s="59"/>
      <c r="O7" s="59"/>
      <c r="P7" s="59"/>
      <c r="Q7" s="59"/>
      <c r="R7" s="60"/>
      <c r="S7" s="60"/>
      <c r="T7" s="60"/>
      <c r="U7" s="61"/>
      <c r="V7" s="61"/>
      <c r="W7" s="61"/>
      <c r="X7" s="61"/>
      <c r="Y7" s="61"/>
      <c r="Z7" s="61"/>
    </row>
    <row r="8" spans="1:26" ht="30">
      <c r="A8" s="50" t="s">
        <v>174</v>
      </c>
      <c r="B8" s="50">
        <v>112</v>
      </c>
      <c r="C8" s="51" t="s">
        <v>190</v>
      </c>
      <c r="D8" s="51">
        <v>2</v>
      </c>
      <c r="E8" s="51" t="s">
        <v>176</v>
      </c>
      <c r="F8" s="52">
        <v>551</v>
      </c>
      <c r="G8" s="52">
        <v>500</v>
      </c>
      <c r="H8" s="52" t="s">
        <v>191</v>
      </c>
      <c r="I8" s="53">
        <v>120</v>
      </c>
      <c r="J8" s="53">
        <v>120</v>
      </c>
      <c r="K8" s="53">
        <v>120</v>
      </c>
      <c r="L8" s="53">
        <v>130</v>
      </c>
      <c r="M8" s="53">
        <v>130</v>
      </c>
      <c r="N8" s="53">
        <v>140</v>
      </c>
      <c r="O8" s="53" t="s">
        <v>192</v>
      </c>
      <c r="P8" s="53" t="s">
        <v>193</v>
      </c>
      <c r="Q8" s="53"/>
      <c r="R8" s="54" t="s">
        <v>194</v>
      </c>
      <c r="S8" s="54" t="s">
        <v>195</v>
      </c>
      <c r="T8" s="54"/>
      <c r="U8" s="55"/>
      <c r="V8" s="55"/>
      <c r="W8" s="55"/>
      <c r="X8" s="55"/>
      <c r="Y8" s="55"/>
      <c r="Z8" s="55"/>
    </row>
    <row r="9" spans="1:26" ht="30">
      <c r="A9" s="50" t="s">
        <v>174</v>
      </c>
      <c r="B9" s="50" t="s">
        <v>196</v>
      </c>
      <c r="C9" s="51" t="s">
        <v>190</v>
      </c>
      <c r="D9" s="51">
        <v>2</v>
      </c>
      <c r="E9" s="51" t="s">
        <v>176</v>
      </c>
      <c r="F9" s="52">
        <v>551</v>
      </c>
      <c r="G9" s="52">
        <v>500</v>
      </c>
      <c r="H9" s="52" t="s">
        <v>191</v>
      </c>
      <c r="I9" s="53">
        <v>120</v>
      </c>
      <c r="J9" s="53">
        <v>120</v>
      </c>
      <c r="K9" s="53">
        <v>120</v>
      </c>
      <c r="L9" s="53">
        <v>135</v>
      </c>
      <c r="M9" s="53">
        <v>135</v>
      </c>
      <c r="N9" s="53">
        <v>135</v>
      </c>
      <c r="O9" s="53" t="s">
        <v>192</v>
      </c>
      <c r="P9" s="53" t="s">
        <v>197</v>
      </c>
      <c r="Q9" s="53"/>
      <c r="R9" s="54" t="s">
        <v>194</v>
      </c>
      <c r="S9" s="54" t="s">
        <v>198</v>
      </c>
      <c r="T9" s="54"/>
      <c r="U9" s="55"/>
      <c r="V9" s="55"/>
      <c r="W9" s="55"/>
      <c r="X9" s="55"/>
      <c r="Y9" s="55"/>
      <c r="Z9" s="55"/>
    </row>
    <row r="10" spans="1:26" ht="30">
      <c r="A10" s="50" t="s">
        <v>174</v>
      </c>
      <c r="B10" s="50">
        <v>118</v>
      </c>
      <c r="C10" s="51" t="s">
        <v>190</v>
      </c>
      <c r="D10" s="51">
        <v>1.8</v>
      </c>
      <c r="E10" s="51" t="s">
        <v>176</v>
      </c>
      <c r="F10" s="52">
        <v>551</v>
      </c>
      <c r="G10" s="52">
        <v>500</v>
      </c>
      <c r="H10" s="52" t="s">
        <v>199</v>
      </c>
      <c r="I10" s="53">
        <v>120</v>
      </c>
      <c r="J10" s="53">
        <v>120</v>
      </c>
      <c r="K10" s="53">
        <v>120</v>
      </c>
      <c r="L10" s="53">
        <v>130</v>
      </c>
      <c r="M10" s="53">
        <v>130</v>
      </c>
      <c r="N10" s="53">
        <v>130</v>
      </c>
      <c r="O10" s="53" t="s">
        <v>192</v>
      </c>
      <c r="P10" s="53" t="s">
        <v>193</v>
      </c>
      <c r="Q10" s="53"/>
      <c r="R10" s="54" t="s">
        <v>194</v>
      </c>
      <c r="S10" s="54" t="s">
        <v>200</v>
      </c>
      <c r="T10" s="54"/>
      <c r="U10" s="55"/>
      <c r="V10" s="55"/>
      <c r="W10" s="55"/>
      <c r="X10" s="55"/>
      <c r="Y10" s="55"/>
      <c r="Z10" s="55"/>
    </row>
    <row r="11" spans="1:26" ht="15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5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5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5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5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5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5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5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5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5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5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5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5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5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5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5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5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5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5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5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5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5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5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5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5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5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5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5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5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5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5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5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5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5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5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5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5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5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5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5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5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5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5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5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5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5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5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5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5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5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5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5.7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5.7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5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5.7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5.7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5.7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5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5.7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5.7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5.7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5.7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5.7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5.7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5.7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5.7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5.7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5.7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5.7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5.7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5.7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5.7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5.7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5.7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5.7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5.7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5.7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5.7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5.7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5.7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5.7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5.7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5.7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5.7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5.7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5.7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5.7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5.7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5.7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5.7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5.7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5.7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5.7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5.7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5.7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5.7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5.7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5.7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5.7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5.7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5.7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5.7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5.7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5.7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5.7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5.7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5.7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5.7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5.7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5.7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5.7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5.7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5.7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5.7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5.7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5.7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5.7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5.7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5.7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5.7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5.7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5.7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5.7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5.7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5.7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5.7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5.7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5.7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5.7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5.7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5.7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5.7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5.7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5.7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5.7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5.7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5.7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5.7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5.7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5.7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5.7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5.7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5.7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5.7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5.7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5.7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5.7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5.7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5.7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5.7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5.7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5.7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5.7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5.7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5.7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5.7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5.7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5.7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5.7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5.7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5.7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5.7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5.7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5.7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5.7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5.7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5.7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5.7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5.7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5.7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5.7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5.7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5.7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5.7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5.7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5.7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5.7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5.7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5.7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5.7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5.7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5.7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5.7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5.7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5.7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5.7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5.7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5.7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5.7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5.7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5.7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5.7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5.7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5.7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5.7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5.7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5.7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5.7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5.7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5.7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5.7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5.7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5.7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5.7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5.7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5.7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5.7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5.7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5.7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5.7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5.7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5.7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5.7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5.7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5.7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5.7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5.7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5.7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5.7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5.7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5.7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5.7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5.7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5.7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5.7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5.7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5.7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5.7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5.7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5.7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5.7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5.7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5.7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5.7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5.7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5.7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5.7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5.7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5.7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5.7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5.7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5.7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5.7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5.7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5.7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5.7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5.7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5.7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5.7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5.7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5.7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5.7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5.7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5.7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5.7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5.7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5.7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5.7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5.7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5.7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5.7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5.7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5.7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5.7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5.7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5.7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5.7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5.7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5.7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5.7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5.7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5.7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5.7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5.7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5.7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5.7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5.7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5.7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5.7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5.7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5.7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5.7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5.7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5.7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5.7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5.7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5.7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5.7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5.7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5.7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5.7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5.7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5.7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5.7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5.7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5.7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5.7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5.7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5.7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5.7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5.7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5.7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5.7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5.7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5.7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5.7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5.7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5.7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5.7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5.7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5.7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5.7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5.7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5.7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5.7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5.7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5.7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5.7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5.7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5.7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5.7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5.7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5.7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5.7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5.7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5.7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5.7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5.7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5.7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5.7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5.7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5.7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5.7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5.7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5.7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5.7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5.7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5.7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5.7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5.7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5.7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5.7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5.7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5.7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5.7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5.7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5.7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5.7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5.7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5.7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5.7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5.7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5.7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5.7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5.7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5.7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5.7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5.7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5.7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5.7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5.7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5.7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5.7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5.7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5.7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5.7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5.7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5.7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5.7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5.7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5.7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5.7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5.7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5.7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5.7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5.7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5.7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5.7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5.7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5.7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5.7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5.7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5.7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5.7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5.7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5.7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5.7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5.7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5.7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5.7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5.7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5.7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5.7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5.7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5.7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5.7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5.7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5.7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5.7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5.7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5.7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5.7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5.7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5.7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5.7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5.7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5.7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5.7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5.7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5.7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5.7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5.7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5.7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5.7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5.7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5.7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5.7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5.7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5.7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5.7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5.7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5.7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5.7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5.7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5.7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5.7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5.7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5.7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5.7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5.7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5.7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5.7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5.7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5.7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5.7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5.7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5.7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5.7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5.7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5.7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5.7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5.7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5.7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5.7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5.7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5.7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5.7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5.7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5.7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5.7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5.7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5.7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5.7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5.7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5.7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5.7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5.7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5.7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5.7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5.7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5.7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5.7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5.7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5.7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5.7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5.7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5.7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5.7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5.7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5.7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5.7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5.7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5.7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5.7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5.7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5.7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5.7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5.7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5.7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5.7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5.7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5.7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5.7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5.7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5.7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5.7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5.7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5.7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5.7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5.7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5.7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5.7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5.7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5.7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5.7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5.7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5.7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5.7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5.7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5.7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5.7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5.7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5.7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5.7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5.7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5.7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5.7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5.7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5.7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5.7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5.7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5.7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5.7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5.7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5.7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5.7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5.7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5.7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5.7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5.7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5.7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5.7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5.7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5.7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5.7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5.7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5.7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5.7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5.7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5.7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5.7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5.7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5.7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5.7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5.7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5.7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5.7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5.7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5.7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5.7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5.7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5.7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5.7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5.7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5.7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5.7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5.7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5.7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5.7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5.7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5.7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5.7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5.7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5.7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5.7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5.7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5.7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5.7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5.7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5.7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5.7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5.7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5.7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5.7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5.7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5.7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5.7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5.7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5.7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5.7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5.7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5.7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5.7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5.7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5.7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5.7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5.7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5.7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5.7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5.7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5.7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5.7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5.7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5.7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5.7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5.7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5.7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5.7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5.7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5.7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5.7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5.7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5.7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5.7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5.7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5.7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5.7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5.7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5.7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5.7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5.7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5.7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5.7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5.7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5.7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5.7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5.7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5.7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5.7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5.7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5.7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5.7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5.7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5.7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5.7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5.7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5.7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5.7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5.7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5.7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5.7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5.7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5.7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5.7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5.7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5.7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5.7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5.7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5.7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5.7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5.7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5.7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5.7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5.7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5.7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5.7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5.7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5.7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5.7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5.7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5.7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5.7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5.7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5.7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5.7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5.7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5.7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5.7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5.7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5.7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5.7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5.7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5.7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5.7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5.7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5.7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5.7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5.7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5.7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5.7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5.7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5.7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5.7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5.7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5.7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5.7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5.7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5.7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5.7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5.7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5.7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5.7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5.7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5.7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5.7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5.7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5.7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5.7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5.7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5.7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5.7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5.7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5.7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5.7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5.7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5.7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5.7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5.7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5.7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5.7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5.7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5.7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5.7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5.7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5.7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5.7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5.7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5.7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5.7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5.7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5.7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5.7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5.7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5.7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5.7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5.7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5.7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5.7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5.7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5.7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5.7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5.7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5.7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5.7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5.7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5.7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5.7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5.7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5.7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5.7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5.7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5.7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5.7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5.7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5.7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5.7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5.7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5.7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5.7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5.7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5.7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5.7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5.7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5.7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5.7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5.7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5.7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5.7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5.7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5.7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5.7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5.7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5.7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5.7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5.7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5.7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5.7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5.7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5.7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5.7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5.7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5.7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5.7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5.7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5.7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5.7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5.7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5.7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5.7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5.7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5.7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5.7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5.7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5.7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5.7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5.7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5.7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5.7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5.7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5.7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5.7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5.7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5.7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5.7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5.7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5.7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5.7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5.7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5.7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5.7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5.7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5.7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5.7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5.7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5.7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5.7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5.7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5.7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5.7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5.7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5.7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5.7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5.7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5.7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5.7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5.7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5.7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5.7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5.7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5.7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5.7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5.7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5.7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5.7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5.7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5.7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5.7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5.7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5.7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5.7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5.7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5.7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5.7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5.7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5.7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5.7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5.7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5.7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5.7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5.7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5.7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5.7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5.7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5.7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5.7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5.7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5.7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5.7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5.7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5.7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5.7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5.7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5.7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5.7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5.7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5.7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5.7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5.7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5.7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5.7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5.7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5.7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5.7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5.7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5.7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5.7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5.7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5.7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5.7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5.7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5.7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5.7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5.7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5.7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5.7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5.7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5.7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5.7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5.7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5.7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5.7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5.7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5.7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5.7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5.7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5.7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5.7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5.7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5.7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5.7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5.7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5.7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5.7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5.7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5.7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5.7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5.7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5.7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5.7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5.7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5.7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5.7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5.7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5.7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5.7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5.7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15.7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1:26" ht="15.7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1:26" ht="15.7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1:26" ht="15.7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1:26" ht="15.7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1:26" ht="15.7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1:26" ht="15.7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1:26" ht="15.7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1:26" ht="15.7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1:26" ht="15.7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1:26" ht="15.7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1:26" ht="15.7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1:26" ht="15.7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</sheetData>
  <mergeCells count="5">
    <mergeCell ref="I2:Q2"/>
    <mergeCell ref="F3:G3"/>
    <mergeCell ref="I3:K3"/>
    <mergeCell ref="L3:N3"/>
    <mergeCell ref="A1:B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G23"/>
  <sheetViews>
    <sheetView showGridLines="0" showRuler="0" workbookViewId="0">
      <pane xSplit="2" ySplit="4" topLeftCell="C5" activePane="bottomRight" state="frozenSplit"/>
      <selection pane="bottomLeft" activeCell="A5" sqref="A5"/>
      <selection pane="topRight" activeCell="B1" sqref="B1"/>
      <selection pane="bottomRight" activeCell="O19" sqref="O19"/>
    </sheetView>
  </sheetViews>
  <sheetFormatPr baseColWidth="10" defaultRowHeight="15" x14ac:dyDescent="0"/>
  <cols>
    <col min="1" max="1" width="3.6640625" style="2" customWidth="1"/>
    <col min="2" max="2" width="30.1640625" style="70" customWidth="1"/>
    <col min="3" max="4" width="18.83203125" style="2" customWidth="1"/>
    <col min="5" max="5" width="12" style="2" customWidth="1"/>
    <col min="6" max="6" width="12.33203125" style="2" customWidth="1"/>
    <col min="7" max="7" width="10.83203125" style="2"/>
    <col min="8" max="11" width="0" style="2" hidden="1" customWidth="1"/>
    <col min="12" max="12" width="10.83203125" style="2"/>
    <col min="13" max="13" width="0" style="2" hidden="1" customWidth="1"/>
    <col min="14" max="18" width="10.83203125" style="2"/>
    <col min="19" max="24" width="0" style="2" hidden="1" customWidth="1"/>
    <col min="25" max="25" width="12.83203125" style="2" customWidth="1"/>
    <col min="26" max="26" width="14.1640625" style="2" customWidth="1"/>
    <col min="27" max="27" width="18.5" style="2" customWidth="1"/>
    <col min="28" max="29" width="15.83203125" style="2" customWidth="1"/>
    <col min="30" max="16384" width="10.83203125" style="2"/>
  </cols>
  <sheetData>
    <row r="2" spans="2:33" ht="39" customHeight="1"/>
    <row r="4" spans="2:33" s="33" customFormat="1" ht="31" customHeight="1">
      <c r="B4" s="71" t="s">
        <v>7</v>
      </c>
      <c r="C4" s="3" t="s">
        <v>8</v>
      </c>
      <c r="D4" s="3" t="s">
        <v>236</v>
      </c>
      <c r="E4" s="3" t="s">
        <v>245</v>
      </c>
      <c r="F4" s="3" t="s">
        <v>250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222</v>
      </c>
      <c r="M4" s="3" t="s">
        <v>15</v>
      </c>
      <c r="N4" s="3" t="s">
        <v>16</v>
      </c>
      <c r="O4" s="3" t="s">
        <v>205</v>
      </c>
      <c r="P4" s="3" t="s">
        <v>18</v>
      </c>
      <c r="Q4" s="3" t="s">
        <v>19</v>
      </c>
      <c r="R4" s="3" t="s">
        <v>20</v>
      </c>
      <c r="S4" s="4" t="s">
        <v>21</v>
      </c>
      <c r="T4" s="4"/>
      <c r="U4" s="4"/>
      <c r="V4" s="4" t="s">
        <v>22</v>
      </c>
      <c r="W4" s="4"/>
      <c r="X4" s="4"/>
      <c r="Y4" s="3" t="s">
        <v>23</v>
      </c>
      <c r="Z4" s="3" t="s">
        <v>24</v>
      </c>
      <c r="AA4" s="3" t="s">
        <v>211</v>
      </c>
      <c r="AB4" s="3" t="s">
        <v>26</v>
      </c>
      <c r="AC4" s="3" t="s">
        <v>79</v>
      </c>
      <c r="AD4" s="3" t="s">
        <v>27</v>
      </c>
      <c r="AE4" s="3" t="s">
        <v>28</v>
      </c>
      <c r="AF4" s="3" t="s">
        <v>29</v>
      </c>
      <c r="AG4" s="3" t="s">
        <v>30</v>
      </c>
    </row>
    <row r="6" spans="2:33" s="65" customFormat="1" ht="18">
      <c r="B6" s="72" t="s">
        <v>201</v>
      </c>
      <c r="C6" s="64" t="s">
        <v>203</v>
      </c>
      <c r="D6" s="64" t="s">
        <v>202</v>
      </c>
      <c r="E6" s="64"/>
      <c r="F6" s="64"/>
      <c r="G6" s="64">
        <v>3.81</v>
      </c>
      <c r="H6" s="64"/>
      <c r="I6" s="64"/>
      <c r="J6" s="64"/>
      <c r="K6" s="64"/>
      <c r="L6" s="64"/>
      <c r="M6" s="64"/>
      <c r="N6" s="64" t="s">
        <v>215</v>
      </c>
      <c r="O6" s="64" t="s">
        <v>204</v>
      </c>
      <c r="P6" s="64" t="s">
        <v>206</v>
      </c>
      <c r="Q6" s="64" t="s">
        <v>206</v>
      </c>
      <c r="R6" s="64" t="s">
        <v>206</v>
      </c>
      <c r="S6" s="64"/>
      <c r="T6" s="64"/>
      <c r="U6" s="64"/>
      <c r="V6" s="64"/>
      <c r="W6" s="64"/>
      <c r="X6" s="64"/>
      <c r="Y6" s="64" t="s">
        <v>207</v>
      </c>
      <c r="Z6" s="64" t="s">
        <v>208</v>
      </c>
      <c r="AA6" s="64" t="s">
        <v>212</v>
      </c>
      <c r="AB6" s="64" t="s">
        <v>209</v>
      </c>
      <c r="AC6" s="64" t="s">
        <v>210</v>
      </c>
      <c r="AD6" s="64"/>
      <c r="AE6" s="64"/>
      <c r="AF6" s="64"/>
      <c r="AG6" s="64"/>
    </row>
    <row r="7" spans="2:33" s="65" customFormat="1">
      <c r="B7" s="73" t="s">
        <v>213</v>
      </c>
      <c r="C7" s="64" t="s">
        <v>214</v>
      </c>
      <c r="D7" s="64" t="s">
        <v>202</v>
      </c>
      <c r="E7" s="64"/>
      <c r="F7" s="64"/>
      <c r="G7" s="64">
        <v>3.7</v>
      </c>
      <c r="H7" s="64"/>
      <c r="I7" s="64"/>
      <c r="J7" s="64"/>
      <c r="K7" s="64"/>
      <c r="L7" s="64"/>
      <c r="M7" s="64"/>
      <c r="N7" s="64" t="s">
        <v>215</v>
      </c>
      <c r="O7" s="64" t="s">
        <v>204</v>
      </c>
      <c r="P7" s="64" t="s">
        <v>220</v>
      </c>
      <c r="Q7" s="64" t="s">
        <v>220</v>
      </c>
      <c r="R7" s="64" t="s">
        <v>219</v>
      </c>
      <c r="S7" s="64"/>
      <c r="T7" s="64"/>
      <c r="U7" s="64"/>
      <c r="V7" s="64"/>
      <c r="W7" s="64"/>
      <c r="X7" s="64"/>
      <c r="Y7" s="64" t="s">
        <v>207</v>
      </c>
      <c r="Z7" s="64" t="s">
        <v>218</v>
      </c>
      <c r="AA7" s="64" t="s">
        <v>217</v>
      </c>
      <c r="AB7" s="64" t="s">
        <v>216</v>
      </c>
      <c r="AC7" s="64">
        <v>1.1000000000000001</v>
      </c>
      <c r="AD7" s="64"/>
      <c r="AE7" s="64"/>
      <c r="AF7" s="64"/>
      <c r="AG7" s="64"/>
    </row>
    <row r="8" spans="2:33" s="65" customFormat="1">
      <c r="B8" s="73" t="s">
        <v>227</v>
      </c>
      <c r="C8" s="64" t="s">
        <v>221</v>
      </c>
      <c r="D8" s="64" t="s">
        <v>202</v>
      </c>
      <c r="E8" s="64"/>
      <c r="F8" s="64"/>
      <c r="G8" s="64">
        <v>3.6</v>
      </c>
      <c r="H8" s="64"/>
      <c r="I8" s="64"/>
      <c r="J8" s="64"/>
      <c r="K8" s="64"/>
      <c r="L8" s="64" t="s">
        <v>230</v>
      </c>
      <c r="M8" s="64"/>
      <c r="N8" s="64" t="s">
        <v>215</v>
      </c>
      <c r="O8" s="64" t="s">
        <v>204</v>
      </c>
      <c r="P8" s="64" t="s">
        <v>220</v>
      </c>
      <c r="Q8" s="64" t="s">
        <v>220</v>
      </c>
      <c r="R8" s="64" t="s">
        <v>223</v>
      </c>
      <c r="S8" s="64"/>
      <c r="T8" s="64"/>
      <c r="U8" s="64"/>
      <c r="V8" s="64"/>
      <c r="W8" s="64"/>
      <c r="X8" s="64"/>
      <c r="Y8" s="64" t="s">
        <v>207</v>
      </c>
      <c r="Z8" s="64" t="s">
        <v>224</v>
      </c>
      <c r="AA8" s="64" t="s">
        <v>225</v>
      </c>
      <c r="AB8" s="64" t="s">
        <v>226</v>
      </c>
      <c r="AC8" s="64">
        <v>1.2</v>
      </c>
      <c r="AD8" s="64"/>
      <c r="AE8" s="64"/>
      <c r="AF8" s="64"/>
      <c r="AG8" s="64"/>
    </row>
    <row r="9" spans="2:33" s="65" customFormat="1">
      <c r="B9" s="73" t="s">
        <v>228</v>
      </c>
      <c r="C9" s="64" t="s">
        <v>229</v>
      </c>
      <c r="D9" s="64" t="s">
        <v>202</v>
      </c>
      <c r="E9" s="64"/>
      <c r="F9" s="64"/>
      <c r="G9" s="64">
        <v>3.7</v>
      </c>
      <c r="H9" s="64"/>
      <c r="I9" s="64"/>
      <c r="J9" s="64"/>
      <c r="K9" s="64"/>
      <c r="L9" s="64" t="s">
        <v>230</v>
      </c>
      <c r="M9" s="64"/>
      <c r="N9" s="64" t="s">
        <v>215</v>
      </c>
      <c r="O9" s="64" t="s">
        <v>204</v>
      </c>
      <c r="P9" s="64" t="s">
        <v>232</v>
      </c>
      <c r="Q9" s="64" t="s">
        <v>232</v>
      </c>
      <c r="R9" s="64" t="s">
        <v>232</v>
      </c>
      <c r="S9" s="64"/>
      <c r="T9" s="64"/>
      <c r="U9" s="64"/>
      <c r="V9" s="64"/>
      <c r="W9" s="64"/>
      <c r="X9" s="64"/>
      <c r="Y9" s="64" t="s">
        <v>233</v>
      </c>
      <c r="Z9" s="64" t="s">
        <v>234</v>
      </c>
      <c r="AA9" s="64" t="s">
        <v>235</v>
      </c>
      <c r="AB9" s="64" t="s">
        <v>51</v>
      </c>
      <c r="AC9" s="64" t="s">
        <v>231</v>
      </c>
      <c r="AD9" s="64"/>
      <c r="AE9" s="64"/>
      <c r="AF9" s="64"/>
      <c r="AG9" s="64"/>
    </row>
    <row r="10" spans="2:33" s="65" customFormat="1" hidden="1">
      <c r="B10" s="7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 t="s">
        <v>215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</row>
    <row r="11" spans="2:33" s="65" customFormat="1" hidden="1">
      <c r="B11" s="7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3" spans="2:33" s="65" customFormat="1" ht="30">
      <c r="B13" s="74" t="s">
        <v>237</v>
      </c>
      <c r="C13" s="8" t="s">
        <v>238</v>
      </c>
      <c r="D13" s="8" t="s">
        <v>159</v>
      </c>
      <c r="E13" s="8" t="s">
        <v>252</v>
      </c>
      <c r="F13" s="8" t="s">
        <v>251</v>
      </c>
      <c r="G13" s="8">
        <v>7.4</v>
      </c>
      <c r="H13" s="8"/>
      <c r="I13" s="8"/>
      <c r="J13" s="8"/>
      <c r="K13" s="8"/>
      <c r="L13" s="8" t="s">
        <v>230</v>
      </c>
      <c r="M13" s="8"/>
      <c r="N13" s="8" t="s">
        <v>246</v>
      </c>
      <c r="O13" s="8" t="s">
        <v>246</v>
      </c>
      <c r="P13" s="8" t="s">
        <v>239</v>
      </c>
      <c r="Q13" s="8" t="s">
        <v>239</v>
      </c>
      <c r="R13" s="8" t="s">
        <v>239</v>
      </c>
      <c r="S13" s="8"/>
      <c r="T13" s="8"/>
      <c r="U13" s="8"/>
      <c r="V13" s="8"/>
      <c r="W13" s="8"/>
      <c r="X13" s="8"/>
      <c r="Y13" s="8" t="s">
        <v>240</v>
      </c>
      <c r="Z13" s="8" t="s">
        <v>241</v>
      </c>
      <c r="AA13" s="8" t="s">
        <v>242</v>
      </c>
      <c r="AB13" s="8" t="s">
        <v>243</v>
      </c>
      <c r="AC13" s="8" t="s">
        <v>244</v>
      </c>
      <c r="AD13" s="8"/>
      <c r="AE13" s="8"/>
      <c r="AF13" s="8"/>
      <c r="AG13" s="8"/>
    </row>
    <row r="14" spans="2:33" s="65" customFormat="1" ht="45">
      <c r="B14" s="75" t="s">
        <v>247</v>
      </c>
      <c r="C14" s="8" t="s">
        <v>238</v>
      </c>
      <c r="D14" s="8" t="s">
        <v>159</v>
      </c>
      <c r="E14" s="8" t="s">
        <v>249</v>
      </c>
      <c r="F14" s="8" t="s">
        <v>253</v>
      </c>
      <c r="G14" s="8">
        <v>6.3</v>
      </c>
      <c r="H14" s="8"/>
      <c r="I14" s="8"/>
      <c r="J14" s="8"/>
      <c r="K14" s="8"/>
      <c r="L14" s="8" t="s">
        <v>230</v>
      </c>
      <c r="M14" s="8"/>
      <c r="N14" s="8" t="s">
        <v>246</v>
      </c>
      <c r="O14" s="8" t="s">
        <v>246</v>
      </c>
      <c r="P14" s="8" t="s">
        <v>239</v>
      </c>
      <c r="Q14" s="8" t="s">
        <v>239</v>
      </c>
      <c r="R14" s="8" t="s">
        <v>239</v>
      </c>
      <c r="S14" s="8"/>
      <c r="T14" s="8"/>
      <c r="U14" s="8"/>
      <c r="V14" s="8"/>
      <c r="W14" s="8"/>
      <c r="X14" s="8"/>
      <c r="Y14" s="8" t="s">
        <v>240</v>
      </c>
      <c r="Z14" s="8" t="s">
        <v>241</v>
      </c>
      <c r="AA14" s="8" t="s">
        <v>242</v>
      </c>
      <c r="AB14" s="8" t="s">
        <v>243</v>
      </c>
      <c r="AC14" s="8" t="s">
        <v>248</v>
      </c>
      <c r="AD14" s="8"/>
      <c r="AE14" s="8"/>
      <c r="AF14" s="8"/>
      <c r="AG14" s="8"/>
    </row>
    <row r="15" spans="2:33" s="65" customFormat="1">
      <c r="B15" s="75" t="s">
        <v>255</v>
      </c>
      <c r="C15" s="8">
        <v>2.23</v>
      </c>
      <c r="D15" s="8" t="s">
        <v>146</v>
      </c>
      <c r="E15" s="8" t="s">
        <v>262</v>
      </c>
      <c r="F15" s="8"/>
      <c r="G15" s="8"/>
      <c r="H15" s="8"/>
      <c r="I15" s="8"/>
      <c r="J15" s="8"/>
      <c r="K15" s="8"/>
      <c r="L15" s="8" t="s">
        <v>230</v>
      </c>
      <c r="M15" s="8"/>
      <c r="N15" s="8" t="s">
        <v>246</v>
      </c>
      <c r="O15" s="8" t="s">
        <v>246</v>
      </c>
      <c r="P15" s="8" t="s">
        <v>259</v>
      </c>
      <c r="Q15" s="8" t="s">
        <v>259</v>
      </c>
      <c r="R15" s="8" t="s">
        <v>259</v>
      </c>
      <c r="S15" s="8"/>
      <c r="T15" s="8"/>
      <c r="U15" s="8"/>
      <c r="V15" s="8"/>
      <c r="W15" s="8"/>
      <c r="X15" s="8"/>
      <c r="Y15" s="8" t="s">
        <v>240</v>
      </c>
      <c r="Z15" s="8" t="s">
        <v>234</v>
      </c>
      <c r="AA15" s="8" t="s">
        <v>242</v>
      </c>
      <c r="AB15" s="8" t="s">
        <v>256</v>
      </c>
      <c r="AC15" s="8" t="s">
        <v>244</v>
      </c>
      <c r="AD15" s="8"/>
      <c r="AE15" s="8"/>
      <c r="AF15" s="8"/>
      <c r="AG15" s="8"/>
    </row>
    <row r="16" spans="2:33" s="65" customFormat="1">
      <c r="B16" s="75" t="s">
        <v>254</v>
      </c>
      <c r="C16" s="8">
        <v>2.17</v>
      </c>
      <c r="D16" s="8" t="s">
        <v>146</v>
      </c>
      <c r="E16" s="8" t="s">
        <v>262</v>
      </c>
      <c r="F16" s="8"/>
      <c r="G16" s="8"/>
      <c r="H16" s="8"/>
      <c r="I16" s="8"/>
      <c r="J16" s="8"/>
      <c r="K16" s="8"/>
      <c r="L16" s="8" t="s">
        <v>230</v>
      </c>
      <c r="M16" s="8"/>
      <c r="N16" s="8" t="s">
        <v>246</v>
      </c>
      <c r="O16" s="8" t="s">
        <v>246</v>
      </c>
      <c r="P16" s="8" t="s">
        <v>260</v>
      </c>
      <c r="Q16" s="8" t="s">
        <v>260</v>
      </c>
      <c r="R16" s="8" t="s">
        <v>260</v>
      </c>
      <c r="S16" s="8"/>
      <c r="T16" s="8"/>
      <c r="U16" s="8"/>
      <c r="V16" s="8"/>
      <c r="W16" s="8"/>
      <c r="X16" s="8"/>
      <c r="Y16" s="8" t="s">
        <v>240</v>
      </c>
      <c r="Z16" s="8" t="s">
        <v>261</v>
      </c>
      <c r="AA16" s="8" t="s">
        <v>242</v>
      </c>
      <c r="AB16" s="8" t="s">
        <v>257</v>
      </c>
      <c r="AC16" s="8" t="s">
        <v>258</v>
      </c>
      <c r="AD16" s="8"/>
      <c r="AE16" s="8"/>
      <c r="AF16" s="8"/>
      <c r="AG16" s="8"/>
    </row>
    <row r="17" spans="2:33" s="65" customFormat="1">
      <c r="B17" s="75" t="s">
        <v>263</v>
      </c>
      <c r="C17" s="8">
        <v>2.23</v>
      </c>
      <c r="D17" s="8" t="s">
        <v>146</v>
      </c>
      <c r="E17" s="8" t="s">
        <v>265</v>
      </c>
      <c r="F17" s="8"/>
      <c r="G17" s="8">
        <v>6.7</v>
      </c>
      <c r="H17" s="8"/>
      <c r="I17" s="8"/>
      <c r="J17" s="8"/>
      <c r="K17" s="8"/>
      <c r="L17" s="8" t="s">
        <v>230</v>
      </c>
      <c r="M17" s="8"/>
      <c r="N17" s="8" t="s">
        <v>246</v>
      </c>
      <c r="O17" s="8" t="s">
        <v>246</v>
      </c>
      <c r="P17" s="8" t="s">
        <v>259</v>
      </c>
      <c r="Q17" s="8" t="s">
        <v>259</v>
      </c>
      <c r="R17" s="8" t="s">
        <v>259</v>
      </c>
      <c r="S17" s="8"/>
      <c r="T17" s="8"/>
      <c r="U17" s="8"/>
      <c r="V17" s="8"/>
      <c r="W17" s="8"/>
      <c r="X17" s="8"/>
      <c r="Y17" s="8" t="s">
        <v>240</v>
      </c>
      <c r="Z17" s="8" t="s">
        <v>234</v>
      </c>
      <c r="AA17" s="8" t="s">
        <v>242</v>
      </c>
      <c r="AB17" s="8" t="s">
        <v>256</v>
      </c>
      <c r="AC17" s="8" t="s">
        <v>244</v>
      </c>
      <c r="AD17" s="8"/>
      <c r="AE17" s="8"/>
      <c r="AF17" s="8"/>
      <c r="AG17" s="8"/>
    </row>
    <row r="18" spans="2:33" s="65" customFormat="1" ht="19" customHeight="1">
      <c r="B18" s="75" t="s">
        <v>264</v>
      </c>
      <c r="C18" s="8">
        <v>2.17</v>
      </c>
      <c r="D18" s="8" t="s">
        <v>146</v>
      </c>
      <c r="E18" s="8" t="s">
        <v>265</v>
      </c>
      <c r="F18" s="8"/>
      <c r="G18" s="8">
        <v>6.9</v>
      </c>
      <c r="H18" s="8"/>
      <c r="I18" s="8"/>
      <c r="J18" s="8"/>
      <c r="K18" s="8"/>
      <c r="L18" s="8" t="s">
        <v>230</v>
      </c>
      <c r="M18" s="8"/>
      <c r="N18" s="8" t="s">
        <v>246</v>
      </c>
      <c r="O18" s="8" t="s">
        <v>246</v>
      </c>
      <c r="P18" s="8" t="s">
        <v>260</v>
      </c>
      <c r="Q18" s="8" t="s">
        <v>260</v>
      </c>
      <c r="R18" s="8" t="s">
        <v>260</v>
      </c>
      <c r="S18" s="8"/>
      <c r="T18" s="8"/>
      <c r="U18" s="8"/>
      <c r="V18" s="8"/>
      <c r="W18" s="8"/>
      <c r="X18" s="8"/>
      <c r="Y18" s="8" t="s">
        <v>240</v>
      </c>
      <c r="Z18" s="8" t="s">
        <v>261</v>
      </c>
      <c r="AA18" s="8" t="s">
        <v>242</v>
      </c>
      <c r="AB18" s="8" t="s">
        <v>257</v>
      </c>
      <c r="AC18" s="8" t="s">
        <v>258</v>
      </c>
      <c r="AD18" s="8"/>
      <c r="AE18" s="8"/>
      <c r="AF18" s="8"/>
      <c r="AG18" s="8"/>
    </row>
    <row r="19" spans="2:33" s="65" customFormat="1" ht="30" customHeight="1">
      <c r="B19" s="7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65" customFormat="1">
      <c r="B20" s="7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3" spans="2:33" s="65" customFormat="1">
      <c r="B23" s="76" t="s">
        <v>80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 t="s">
        <v>64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>
        <v>1.23</v>
      </c>
      <c r="AD23" s="67">
        <f t="shared" ref="AD23" si="0">AC23*8.34</f>
        <v>10.2582</v>
      </c>
      <c r="AE23" s="68"/>
      <c r="AF23" s="69"/>
      <c r="AG23" s="69"/>
    </row>
  </sheetData>
  <mergeCells count="2">
    <mergeCell ref="S4:U4"/>
    <mergeCell ref="V4:X4"/>
  </mergeCells>
  <phoneticPr fontId="13" type="noConversion"/>
  <pageMargins left="0.75" right="0.75" top="1" bottom="1" header="0.5" footer="0.5"/>
  <pageSetup scale="3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showRuler="0" workbookViewId="0">
      <selection activeCell="C10" sqref="C10"/>
    </sheetView>
  </sheetViews>
  <sheetFormatPr baseColWidth="10" defaultRowHeight="15" x14ac:dyDescent="0"/>
  <cols>
    <col min="1" max="1" width="35.6640625" customWidth="1"/>
  </cols>
  <sheetData>
    <row r="3" spans="1:1">
      <c r="A3" t="s">
        <v>266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ACCELLA Products</vt:lpstr>
      <vt:lpstr>NATURAL POLYMERS products</vt:lpstr>
      <vt:lpstr>SWD Products</vt:lpstr>
      <vt:lpstr>Demilec Products</vt:lpstr>
      <vt:lpstr>IDI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 Anderson</dc:creator>
  <cp:lastModifiedBy>Ken  Anderson</cp:lastModifiedBy>
  <cp:lastPrinted>2019-06-24T21:37:31Z</cp:lastPrinted>
  <dcterms:created xsi:type="dcterms:W3CDTF">2019-06-24T15:51:22Z</dcterms:created>
  <dcterms:modified xsi:type="dcterms:W3CDTF">2019-06-26T16:05:02Z</dcterms:modified>
</cp:coreProperties>
</file>